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ELENCO RES. PERENTI 2017" sheetId="1" r:id="rId1"/>
    <sheet name="ELENCO RES. PERENTI 311216" sheetId="2" r:id="rId2"/>
    <sheet name="ELENCO RES. PERENTI 2016" sheetId="3" r:id="rId3"/>
    <sheet name="ELENCO RES. PERENTI 2015" sheetId="4" r:id="rId4"/>
  </sheets>
  <definedNames>
    <definedName name="_xlnm.Print_Area" localSheetId="3">'ELENCO RES. PERENTI 2015'!$A$2:$I$63</definedName>
    <definedName name="_xlnm.Print_Area" localSheetId="2">'ELENCO RES. PERENTI 2016'!$A$2:$I$63</definedName>
    <definedName name="_xlnm.Print_Area" localSheetId="0">'ELENCO RES. PERENTI 2017'!$A$1:$I$17</definedName>
    <definedName name="_xlnm.Print_Area" localSheetId="1">'ELENCO RES. PERENTI 311216'!$A$1:$I$17</definedName>
    <definedName name="_xlnm.Print_Titles" localSheetId="3">'ELENCO RES. PERENTI 2015'!$1:$3</definedName>
    <definedName name="_xlnm.Print_Titles" localSheetId="2">'ELENCO RES. PERENTI 2016'!$1:$3</definedName>
    <definedName name="_xlnm.Print_Titles" localSheetId="0">'ELENCO RES. PERENTI 2017'!$2:$4</definedName>
    <definedName name="_xlnm.Print_Titles" localSheetId="1">'ELENCO RES. PERENTI 311216'!$2:$4</definedName>
  </definedNames>
  <calcPr fullCalcOnLoad="1"/>
</workbook>
</file>

<file path=xl/sharedStrings.xml><?xml version="1.0" encoding="utf-8"?>
<sst xmlns="http://schemas.openxmlformats.org/spreadsheetml/2006/main" count="426" uniqueCount="137">
  <si>
    <t>CAPITOLO</t>
  </si>
  <si>
    <t>ATTO DELIBERATIVO</t>
  </si>
  <si>
    <t>N. IMPEGNO</t>
  </si>
  <si>
    <t>IMPORTO</t>
  </si>
  <si>
    <t>ANNO PERENZIONE</t>
  </si>
  <si>
    <t xml:space="preserve">A.L.S.I.A. </t>
  </si>
  <si>
    <t>PRELIEVO DAL FONDO</t>
  </si>
  <si>
    <t>2007/96</t>
  </si>
  <si>
    <t>DCS 22/14/2/2007</t>
  </si>
  <si>
    <t>2007/127</t>
  </si>
  <si>
    <t>DCS 48/14/2/2007</t>
  </si>
  <si>
    <t>2007/128</t>
  </si>
  <si>
    <t>DCS 49/14/2/2007</t>
  </si>
  <si>
    <t>2007/313</t>
  </si>
  <si>
    <t>DCS 144/4/4/2007</t>
  </si>
  <si>
    <t>2007/455</t>
  </si>
  <si>
    <t>DCS 195/17/5/2007</t>
  </si>
  <si>
    <t>2007/456</t>
  </si>
  <si>
    <t>DCS 196/17/5/2007</t>
  </si>
  <si>
    <t>2007/728</t>
  </si>
  <si>
    <t>DCS 293/7/8/2007</t>
  </si>
  <si>
    <t>2007/729</t>
  </si>
  <si>
    <t>DCS 294/7/8/2007</t>
  </si>
  <si>
    <t>2007/1093</t>
  </si>
  <si>
    <t>DCS 374/8/11/2007</t>
  </si>
  <si>
    <t>2008/63</t>
  </si>
  <si>
    <t>DCS 29/25/01/2008</t>
  </si>
  <si>
    <t>2008/82</t>
  </si>
  <si>
    <t>DCS 64/30,01,2008</t>
  </si>
  <si>
    <t>2008/348</t>
  </si>
  <si>
    <t>DCS 152/11/04/2008</t>
  </si>
  <si>
    <t>2008/991</t>
  </si>
  <si>
    <t>DCS 374/09/10/2008</t>
  </si>
  <si>
    <t>2008/992</t>
  </si>
  <si>
    <t>DCS 365/26/09/2008</t>
  </si>
  <si>
    <t>2008/1046</t>
  </si>
  <si>
    <t>DCS 369/047/10/2008</t>
  </si>
  <si>
    <t>2008/1063</t>
  </si>
  <si>
    <t>DCS 390/13/10/2008</t>
  </si>
  <si>
    <t>2009/65</t>
  </si>
  <si>
    <t>DCS 5/19/01/2009</t>
  </si>
  <si>
    <t>2009/68</t>
  </si>
  <si>
    <t>DCS 9/19/01/2009</t>
  </si>
  <si>
    <t>2009/69</t>
  </si>
  <si>
    <t>DCS 10/19/01/2009</t>
  </si>
  <si>
    <t>2009/70</t>
  </si>
  <si>
    <t>DCS 8/19/01/2009</t>
  </si>
  <si>
    <t>2009/124</t>
  </si>
  <si>
    <t>DCS 37/10/02/2009</t>
  </si>
  <si>
    <t>2009/152</t>
  </si>
  <si>
    <t>DCS 66/26/02/2009</t>
  </si>
  <si>
    <t>2009/237</t>
  </si>
  <si>
    <t>DCS 115/24/03/2009</t>
  </si>
  <si>
    <t>2009/317</t>
  </si>
  <si>
    <t>DCS 142/09/04/2009</t>
  </si>
  <si>
    <t>2009/526</t>
  </si>
  <si>
    <t>DCS 241/17/06/2009</t>
  </si>
  <si>
    <t>2009/528</t>
  </si>
  <si>
    <t>DCS 242/17/06/2009</t>
  </si>
  <si>
    <t>2009/123</t>
  </si>
  <si>
    <t>DCS 38/10/02/2009</t>
  </si>
  <si>
    <t>2009/895</t>
  </si>
  <si>
    <t>DCS 358/05/10/2009</t>
  </si>
  <si>
    <t>2009/901</t>
  </si>
  <si>
    <t>DCS 367/08/20/2009</t>
  </si>
  <si>
    <t>DCS 458/04/12/2009</t>
  </si>
  <si>
    <t>DCS 463/17/12/2009</t>
  </si>
  <si>
    <t>2009/1155</t>
  </si>
  <si>
    <t>2009/1175</t>
  </si>
  <si>
    <t>2010/77</t>
  </si>
  <si>
    <t>DCS 1/21/01/2010</t>
  </si>
  <si>
    <t>2010/193</t>
  </si>
  <si>
    <t>DCS 41/19/03/2010</t>
  </si>
  <si>
    <t>2010/273</t>
  </si>
  <si>
    <t>DCS 63/22/04/2010</t>
  </si>
  <si>
    <t>2010/288</t>
  </si>
  <si>
    <t>DCS  76/04/05/2010</t>
  </si>
  <si>
    <t>2010/431</t>
  </si>
  <si>
    <t>DCS 132/29/06/2010</t>
  </si>
  <si>
    <t>2010/472</t>
  </si>
  <si>
    <t>DCS 146/14/07/2010</t>
  </si>
  <si>
    <t>2010/630</t>
  </si>
  <si>
    <t>DCS 181/16/09/2010</t>
  </si>
  <si>
    <t>2010/794</t>
  </si>
  <si>
    <t>DCS 222/05/11/2010</t>
  </si>
  <si>
    <t>2010/832</t>
  </si>
  <si>
    <t>DCS 238/02/12/2010</t>
  </si>
  <si>
    <t>2011/115</t>
  </si>
  <si>
    <t>DCS 61/01/03/2011</t>
  </si>
  <si>
    <t>2011/161</t>
  </si>
  <si>
    <t>DCS 83/21/03/2011</t>
  </si>
  <si>
    <t>2011/202</t>
  </si>
  <si>
    <t>DCS 95/24/03/2011</t>
  </si>
  <si>
    <t>2011/264</t>
  </si>
  <si>
    <t>DCS 122/26/04/2011</t>
  </si>
  <si>
    <t>2011/327</t>
  </si>
  <si>
    <t>DCS 145/20/05/2011</t>
  </si>
  <si>
    <t>2011/328</t>
  </si>
  <si>
    <t>2011/348</t>
  </si>
  <si>
    <t>DCS 166/25/05/2011</t>
  </si>
  <si>
    <t>2011/349</t>
  </si>
  <si>
    <t>DCS 165/25/05/2011</t>
  </si>
  <si>
    <t>2011/391</t>
  </si>
  <si>
    <t>DCS 171/13/06/2011</t>
  </si>
  <si>
    <t>2011/407</t>
  </si>
  <si>
    <t>DCS 182/17/06/2011</t>
  </si>
  <si>
    <t>2011/578</t>
  </si>
  <si>
    <t>DCS 247/05/09/2011</t>
  </si>
  <si>
    <t>2011/599</t>
  </si>
  <si>
    <t>DCS 251/19/09/2011</t>
  </si>
  <si>
    <t>2011/828</t>
  </si>
  <si>
    <t>DCS 379/16/12/2011</t>
  </si>
  <si>
    <t>2011/853</t>
  </si>
  <si>
    <t>DCS 380/16/12/2011</t>
  </si>
  <si>
    <t>2011/900</t>
  </si>
  <si>
    <t>DCS 388/23/12/2011</t>
  </si>
  <si>
    <t>ANNOTAZIONI</t>
  </si>
  <si>
    <t>ANNULLAMENTO PERENZIONE AL 31/12</t>
  </si>
  <si>
    <t>TOTALE AL 31/12/2015</t>
  </si>
  <si>
    <t>PRELIEVO A DICEMBRE 2016</t>
  </si>
  <si>
    <t>ELENCO DELLE PERENZIONI IN SEDE DI CHIUSURA DELL'ESERCIZIO 2016 PER CAPITOLI</t>
  </si>
  <si>
    <t>FONDO PERENZIONE AL 31/12/2016 - CAP. 410</t>
  </si>
  <si>
    <t>Eliminare</t>
  </si>
  <si>
    <t>Confermare</t>
  </si>
  <si>
    <t>S</t>
  </si>
  <si>
    <t>eliminare</t>
  </si>
  <si>
    <t>confermare</t>
  </si>
  <si>
    <t>D.D. 124/20/06/2011****</t>
  </si>
  <si>
    <t>*****Vedere nota</t>
  </si>
  <si>
    <t>S = IMPEGNO DI SPESA SOSTITUITO CON NUOVO IMPEGNO CON DELIBERA N.204 DEL 07.11.2016</t>
  </si>
  <si>
    <t>*** LA DELIBERA N.124 DEL 20.86.2011 E' DI COMPETENZA DI ALTRA AREA</t>
  </si>
  <si>
    <t>TOTALE AL 31/12/2016</t>
  </si>
  <si>
    <t>D.D. 124/20/06/2011</t>
  </si>
  <si>
    <t>ALLEGATO     M)</t>
  </si>
  <si>
    <t>ELENCO DELLE PERENZIONI IN SEDE DI CHIUSURA DELL'ESERCIZIO 2017 PER CAPITOLI</t>
  </si>
  <si>
    <t>FONDO PERENZIONE AL 31/12/2017 - CAP. 410</t>
  </si>
  <si>
    <t>TOTALE AL 31/12/2017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</si>
</sst>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;[Red]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#,##0.00_ ;\-#,##0.00\ "/>
    <numFmt numFmtId="176" formatCode="[$-410]dddd\ d\ mmmm\ yyyy"/>
    <numFmt numFmtId="177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left" vertical="center"/>
    </xf>
    <xf numFmtId="4" fontId="7" fillId="0" borderId="12" xfId="0" applyNumberFormat="1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horizontal="left" vertical="center"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>
      <alignment/>
    </xf>
    <xf numFmtId="4" fontId="43" fillId="0" borderId="15" xfId="0" applyNumberFormat="1" applyFont="1" applyBorder="1" applyAlignment="1">
      <alignment horizontal="right" vertical="center"/>
    </xf>
    <xf numFmtId="4" fontId="43" fillId="0" borderId="16" xfId="0" applyNumberFormat="1" applyFont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vertical="center"/>
    </xf>
    <xf numFmtId="4" fontId="43" fillId="0" borderId="12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6" fillId="0" borderId="10" xfId="0" applyNumberFormat="1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4.8515625" style="24" customWidth="1"/>
    <col min="2" max="2" width="11.140625" style="24" customWidth="1"/>
    <col min="3" max="3" width="13.140625" style="24" customWidth="1"/>
    <col min="4" max="4" width="21.57421875" style="24" customWidth="1"/>
    <col min="5" max="5" width="16.140625" style="24" customWidth="1"/>
    <col min="6" max="7" width="13.28125" style="24" customWidth="1"/>
    <col min="8" max="8" width="15.57421875" style="24" customWidth="1"/>
    <col min="9" max="9" width="14.00390625" style="24" customWidth="1"/>
  </cols>
  <sheetData>
    <row r="1" spans="1:9" ht="27" customHeight="1">
      <c r="A1" s="66" t="s">
        <v>133</v>
      </c>
      <c r="B1" s="67"/>
      <c r="C1" s="67"/>
      <c r="D1" s="67"/>
      <c r="E1" s="67"/>
      <c r="F1" s="67"/>
      <c r="G1" s="67"/>
      <c r="H1" s="67"/>
      <c r="I1" s="67"/>
    </row>
    <row r="2" spans="1:9" ht="51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</row>
    <row r="3" spans="1:9" ht="54.75" customHeight="1">
      <c r="A3" s="60" t="s">
        <v>134</v>
      </c>
      <c r="B3" s="61"/>
      <c r="C3" s="61"/>
      <c r="D3" s="61"/>
      <c r="E3" s="61"/>
      <c r="F3" s="61"/>
      <c r="G3" s="61"/>
      <c r="H3" s="61"/>
      <c r="I3" s="62"/>
    </row>
    <row r="4" spans="1:9" ht="51">
      <c r="A4" s="6" t="s">
        <v>4</v>
      </c>
      <c r="B4" s="6" t="s">
        <v>0</v>
      </c>
      <c r="C4" s="6" t="s">
        <v>2</v>
      </c>
      <c r="D4" s="6" t="s">
        <v>1</v>
      </c>
      <c r="E4" s="6" t="s">
        <v>3</v>
      </c>
      <c r="F4" s="6" t="s">
        <v>6</v>
      </c>
      <c r="G4" s="6" t="s">
        <v>117</v>
      </c>
      <c r="H4" s="6" t="s">
        <v>116</v>
      </c>
      <c r="I4" s="6" t="s">
        <v>135</v>
      </c>
    </row>
    <row r="5" spans="1:9" ht="45" customHeight="1">
      <c r="A5" s="7">
        <v>2009</v>
      </c>
      <c r="B5" s="8"/>
      <c r="C5" s="9"/>
      <c r="D5" s="10"/>
      <c r="E5" s="11"/>
      <c r="F5" s="11"/>
      <c r="G5" s="11"/>
      <c r="H5" s="11"/>
      <c r="I5" s="12"/>
    </row>
    <row r="6" spans="1:9" ht="19.5" customHeight="1">
      <c r="A6" s="22">
        <v>2009</v>
      </c>
      <c r="B6" s="22">
        <v>20</v>
      </c>
      <c r="C6" s="22" t="s">
        <v>9</v>
      </c>
      <c r="D6" s="34" t="s">
        <v>10</v>
      </c>
      <c r="E6" s="18">
        <v>2021.56</v>
      </c>
      <c r="F6" s="18"/>
      <c r="G6" s="18"/>
      <c r="H6" s="30"/>
      <c r="I6" s="18">
        <f aca="true" t="shared" si="0" ref="I6:I16">SUM(E6-F6+G6)</f>
        <v>2021.56</v>
      </c>
    </row>
    <row r="7" spans="1:9" ht="19.5" customHeight="1">
      <c r="A7" s="22">
        <v>2009</v>
      </c>
      <c r="B7" s="22">
        <v>20</v>
      </c>
      <c r="C7" s="22" t="s">
        <v>11</v>
      </c>
      <c r="D7" s="34" t="s">
        <v>12</v>
      </c>
      <c r="E7" s="18">
        <v>1547.07</v>
      </c>
      <c r="F7" s="18"/>
      <c r="G7" s="18"/>
      <c r="H7" s="30"/>
      <c r="I7" s="18">
        <f t="shared" si="0"/>
        <v>1547.07</v>
      </c>
    </row>
    <row r="8" spans="1:9" ht="19.5" customHeight="1">
      <c r="A8" s="22">
        <v>2009</v>
      </c>
      <c r="B8" s="22">
        <v>20</v>
      </c>
      <c r="C8" s="22" t="s">
        <v>19</v>
      </c>
      <c r="D8" s="34" t="s">
        <v>20</v>
      </c>
      <c r="E8" s="18">
        <v>2000</v>
      </c>
      <c r="F8" s="18"/>
      <c r="G8" s="18"/>
      <c r="H8" s="30"/>
      <c r="I8" s="18">
        <f t="shared" si="0"/>
        <v>2000</v>
      </c>
    </row>
    <row r="9" spans="1:9" ht="39" customHeight="1">
      <c r="A9" s="7">
        <v>2013</v>
      </c>
      <c r="B9" s="13"/>
      <c r="C9" s="13"/>
      <c r="D9" s="13"/>
      <c r="E9" s="14"/>
      <c r="F9" s="11"/>
      <c r="G9" s="11"/>
      <c r="H9" s="11"/>
      <c r="I9" s="12"/>
    </row>
    <row r="10" spans="1:9" ht="19.5" customHeight="1">
      <c r="A10" s="15">
        <v>2013</v>
      </c>
      <c r="B10" s="15">
        <v>20</v>
      </c>
      <c r="C10" s="15" t="s">
        <v>87</v>
      </c>
      <c r="D10" s="16" t="s">
        <v>88</v>
      </c>
      <c r="E10" s="17">
        <v>3000</v>
      </c>
      <c r="F10" s="17"/>
      <c r="G10" s="17"/>
      <c r="H10" s="31"/>
      <c r="I10" s="18">
        <f t="shared" si="0"/>
        <v>3000</v>
      </c>
    </row>
    <row r="11" spans="1:32" s="3" customFormat="1" ht="19.5" customHeight="1">
      <c r="A11" s="15">
        <v>2013</v>
      </c>
      <c r="B11" s="19">
        <v>20</v>
      </c>
      <c r="C11" s="19" t="s">
        <v>93</v>
      </c>
      <c r="D11" s="20" t="s">
        <v>94</v>
      </c>
      <c r="E11" s="21">
        <v>5000</v>
      </c>
      <c r="F11" s="18"/>
      <c r="G11" s="18"/>
      <c r="H11" s="31"/>
      <c r="I11" s="18">
        <f t="shared" si="0"/>
        <v>5000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3" customFormat="1" ht="19.5" customHeight="1">
      <c r="A12" s="15">
        <v>2013</v>
      </c>
      <c r="B12" s="19">
        <v>20</v>
      </c>
      <c r="C12" s="19" t="s">
        <v>95</v>
      </c>
      <c r="D12" s="20" t="s">
        <v>96</v>
      </c>
      <c r="E12" s="21">
        <v>1354.42</v>
      </c>
      <c r="F12" s="18"/>
      <c r="G12" s="18"/>
      <c r="H12" s="31"/>
      <c r="I12" s="18">
        <f t="shared" si="0"/>
        <v>1354.42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58" customFormat="1" ht="19.5" customHeight="1">
      <c r="A13" s="59">
        <v>2013</v>
      </c>
      <c r="B13" s="19">
        <v>20</v>
      </c>
      <c r="C13" s="19" t="s">
        <v>97</v>
      </c>
      <c r="D13" s="23" t="s">
        <v>132</v>
      </c>
      <c r="E13" s="21">
        <v>955.4</v>
      </c>
      <c r="F13" s="18"/>
      <c r="G13" s="18"/>
      <c r="H13" s="31"/>
      <c r="I13" s="18">
        <f t="shared" si="0"/>
        <v>955.4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s="3" customFormat="1" ht="19.5" customHeight="1">
      <c r="A14" s="15">
        <v>2013</v>
      </c>
      <c r="B14" s="19">
        <v>20</v>
      </c>
      <c r="C14" s="19" t="s">
        <v>98</v>
      </c>
      <c r="D14" s="20" t="s">
        <v>99</v>
      </c>
      <c r="E14" s="21">
        <v>2000</v>
      </c>
      <c r="F14" s="18"/>
      <c r="G14" s="18"/>
      <c r="H14" s="32"/>
      <c r="I14" s="18">
        <f t="shared" si="0"/>
        <v>2000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3" customFormat="1" ht="19.5" customHeight="1">
      <c r="A15" s="15">
        <v>2013</v>
      </c>
      <c r="B15" s="19">
        <v>20</v>
      </c>
      <c r="C15" s="22" t="s">
        <v>100</v>
      </c>
      <c r="D15" s="23" t="s">
        <v>101</v>
      </c>
      <c r="E15" s="21">
        <v>2000</v>
      </c>
      <c r="F15" s="18"/>
      <c r="G15" s="18"/>
      <c r="H15" s="32"/>
      <c r="I15" s="18">
        <f t="shared" si="0"/>
        <v>2000</v>
      </c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3" customFormat="1" ht="19.5" customHeight="1">
      <c r="A16" s="15">
        <v>2013</v>
      </c>
      <c r="B16" s="19">
        <v>20</v>
      </c>
      <c r="C16" s="22" t="s">
        <v>104</v>
      </c>
      <c r="D16" s="23" t="s">
        <v>105</v>
      </c>
      <c r="E16" s="21">
        <v>3000</v>
      </c>
      <c r="F16" s="18"/>
      <c r="G16" s="18"/>
      <c r="H16" s="32"/>
      <c r="I16" s="18">
        <f t="shared" si="0"/>
        <v>3000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" customFormat="1" ht="30" customHeight="1">
      <c r="A17" s="64" t="s">
        <v>136</v>
      </c>
      <c r="B17" s="65"/>
      <c r="C17" s="65"/>
      <c r="D17" s="65"/>
      <c r="E17" s="68">
        <f>SUM(E5:E16)</f>
        <v>22878.45</v>
      </c>
      <c r="F17" s="68">
        <f>SUM(F5:F16)</f>
        <v>0</v>
      </c>
      <c r="G17" s="68">
        <f>SUM(G5:G16)</f>
        <v>0</v>
      </c>
      <c r="H17" s="68">
        <f>SUM(H5:H16)</f>
        <v>0</v>
      </c>
      <c r="I17" s="68">
        <f>SUM(I5:I16)</f>
        <v>22878.45</v>
      </c>
      <c r="J17" s="1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9" ht="9.75" customHeight="1">
      <c r="A18" s="39"/>
      <c r="B18" s="39"/>
      <c r="C18" s="39"/>
      <c r="D18" s="39"/>
      <c r="E18" s="39"/>
      <c r="F18" s="38"/>
      <c r="G18" s="38"/>
      <c r="H18" s="38"/>
      <c r="I18" s="38"/>
    </row>
    <row r="19" ht="12.75">
      <c r="K19" s="5"/>
    </row>
    <row r="20" ht="12.75">
      <c r="B20" s="36"/>
    </row>
  </sheetData>
  <sheetProtection/>
  <mergeCells count="4">
    <mergeCell ref="A1:I1"/>
    <mergeCell ref="A2:I2"/>
    <mergeCell ref="A3:I3"/>
    <mergeCell ref="A17:D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4.8515625" style="24" customWidth="1"/>
    <col min="2" max="2" width="11.140625" style="24" customWidth="1"/>
    <col min="3" max="3" width="13.140625" style="24" customWidth="1"/>
    <col min="4" max="4" width="21.57421875" style="24" customWidth="1"/>
    <col min="5" max="5" width="16.140625" style="24" customWidth="1"/>
    <col min="6" max="7" width="13.28125" style="24" customWidth="1"/>
    <col min="8" max="8" width="15.57421875" style="24" customWidth="1"/>
    <col min="9" max="9" width="14.00390625" style="24" customWidth="1"/>
  </cols>
  <sheetData>
    <row r="1" spans="1:9" ht="27" customHeight="1">
      <c r="A1" s="66" t="s">
        <v>133</v>
      </c>
      <c r="B1" s="67"/>
      <c r="C1" s="67"/>
      <c r="D1" s="67"/>
      <c r="E1" s="67"/>
      <c r="F1" s="67"/>
      <c r="G1" s="67"/>
      <c r="H1" s="67"/>
      <c r="I1" s="67"/>
    </row>
    <row r="2" spans="1:9" ht="51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</row>
    <row r="3" spans="1:9" ht="54.75" customHeight="1">
      <c r="A3" s="60" t="s">
        <v>134</v>
      </c>
      <c r="B3" s="61"/>
      <c r="C3" s="61"/>
      <c r="D3" s="61"/>
      <c r="E3" s="61"/>
      <c r="F3" s="61"/>
      <c r="G3" s="61"/>
      <c r="H3" s="61"/>
      <c r="I3" s="62"/>
    </row>
    <row r="4" spans="1:9" ht="51">
      <c r="A4" s="6" t="s">
        <v>4</v>
      </c>
      <c r="B4" s="6" t="s">
        <v>0</v>
      </c>
      <c r="C4" s="6" t="s">
        <v>2</v>
      </c>
      <c r="D4" s="6" t="s">
        <v>1</v>
      </c>
      <c r="E4" s="6" t="s">
        <v>3</v>
      </c>
      <c r="F4" s="6" t="s">
        <v>6</v>
      </c>
      <c r="G4" s="6" t="s">
        <v>117</v>
      </c>
      <c r="H4" s="6" t="s">
        <v>116</v>
      </c>
      <c r="I4" s="6" t="s">
        <v>135</v>
      </c>
    </row>
    <row r="5" spans="1:9" ht="45" customHeight="1">
      <c r="A5" s="7">
        <v>2009</v>
      </c>
      <c r="B5" s="8"/>
      <c r="C5" s="9"/>
      <c r="D5" s="10"/>
      <c r="E5" s="11"/>
      <c r="F5" s="11"/>
      <c r="G5" s="11"/>
      <c r="H5" s="11"/>
      <c r="I5" s="12"/>
    </row>
    <row r="6" spans="1:9" ht="19.5" customHeight="1">
      <c r="A6" s="22">
        <v>2009</v>
      </c>
      <c r="B6" s="22">
        <v>20</v>
      </c>
      <c r="C6" s="22" t="s">
        <v>9</v>
      </c>
      <c r="D6" s="34" t="s">
        <v>10</v>
      </c>
      <c r="E6" s="18">
        <v>2021.56</v>
      </c>
      <c r="F6" s="18"/>
      <c r="G6" s="18"/>
      <c r="H6" s="30"/>
      <c r="I6" s="18">
        <f aca="true" t="shared" si="0" ref="I6:I16">SUM(E6-F6+G6)</f>
        <v>2021.56</v>
      </c>
    </row>
    <row r="7" spans="1:9" ht="19.5" customHeight="1">
      <c r="A7" s="22">
        <v>2009</v>
      </c>
      <c r="B7" s="22">
        <v>20</v>
      </c>
      <c r="C7" s="22" t="s">
        <v>11</v>
      </c>
      <c r="D7" s="34" t="s">
        <v>12</v>
      </c>
      <c r="E7" s="18">
        <v>1547.07</v>
      </c>
      <c r="F7" s="18"/>
      <c r="G7" s="18"/>
      <c r="H7" s="30"/>
      <c r="I7" s="18">
        <f t="shared" si="0"/>
        <v>1547.07</v>
      </c>
    </row>
    <row r="8" spans="1:9" ht="19.5" customHeight="1">
      <c r="A8" s="22">
        <v>2009</v>
      </c>
      <c r="B8" s="22">
        <v>20</v>
      </c>
      <c r="C8" s="22" t="s">
        <v>19</v>
      </c>
      <c r="D8" s="34" t="s">
        <v>20</v>
      </c>
      <c r="E8" s="18">
        <v>2000</v>
      </c>
      <c r="F8" s="18"/>
      <c r="G8" s="18"/>
      <c r="H8" s="30"/>
      <c r="I8" s="18">
        <f t="shared" si="0"/>
        <v>2000</v>
      </c>
    </row>
    <row r="9" spans="1:9" ht="39" customHeight="1">
      <c r="A9" s="7">
        <v>2013</v>
      </c>
      <c r="B9" s="13"/>
      <c r="C9" s="13"/>
      <c r="D9" s="13"/>
      <c r="E9" s="14"/>
      <c r="F9" s="11"/>
      <c r="G9" s="11"/>
      <c r="H9" s="11"/>
      <c r="I9" s="12"/>
    </row>
    <row r="10" spans="1:9" ht="19.5" customHeight="1">
      <c r="A10" s="15">
        <v>2013</v>
      </c>
      <c r="B10" s="15">
        <v>20</v>
      </c>
      <c r="C10" s="15" t="s">
        <v>87</v>
      </c>
      <c r="D10" s="16" t="s">
        <v>88</v>
      </c>
      <c r="E10" s="17">
        <v>3000</v>
      </c>
      <c r="F10" s="17"/>
      <c r="G10" s="17"/>
      <c r="H10" s="31"/>
      <c r="I10" s="18">
        <f t="shared" si="0"/>
        <v>3000</v>
      </c>
    </row>
    <row r="11" spans="1:32" s="3" customFormat="1" ht="19.5" customHeight="1">
      <c r="A11" s="15">
        <v>2013</v>
      </c>
      <c r="B11" s="19">
        <v>20</v>
      </c>
      <c r="C11" s="19" t="s">
        <v>93</v>
      </c>
      <c r="D11" s="20" t="s">
        <v>94</v>
      </c>
      <c r="E11" s="21">
        <v>5000</v>
      </c>
      <c r="F11" s="18"/>
      <c r="G11" s="18"/>
      <c r="H11" s="31"/>
      <c r="I11" s="18">
        <f t="shared" si="0"/>
        <v>5000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3" customFormat="1" ht="19.5" customHeight="1">
      <c r="A12" s="15">
        <v>2013</v>
      </c>
      <c r="B12" s="19">
        <v>20</v>
      </c>
      <c r="C12" s="19" t="s">
        <v>95</v>
      </c>
      <c r="D12" s="20" t="s">
        <v>96</v>
      </c>
      <c r="E12" s="21">
        <v>1354.42</v>
      </c>
      <c r="F12" s="18"/>
      <c r="G12" s="18"/>
      <c r="H12" s="31"/>
      <c r="I12" s="18">
        <f t="shared" si="0"/>
        <v>1354.42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58" customFormat="1" ht="19.5" customHeight="1">
      <c r="A13" s="59">
        <v>2013</v>
      </c>
      <c r="B13" s="19">
        <v>20</v>
      </c>
      <c r="C13" s="19" t="s">
        <v>97</v>
      </c>
      <c r="D13" s="23" t="s">
        <v>132</v>
      </c>
      <c r="E13" s="21">
        <v>955.4</v>
      </c>
      <c r="F13" s="18"/>
      <c r="G13" s="18"/>
      <c r="H13" s="31"/>
      <c r="I13" s="18">
        <f t="shared" si="0"/>
        <v>955.4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s="3" customFormat="1" ht="19.5" customHeight="1">
      <c r="A14" s="15">
        <v>2013</v>
      </c>
      <c r="B14" s="19">
        <v>20</v>
      </c>
      <c r="C14" s="19" t="s">
        <v>98</v>
      </c>
      <c r="D14" s="20" t="s">
        <v>99</v>
      </c>
      <c r="E14" s="21">
        <v>2000</v>
      </c>
      <c r="F14" s="18"/>
      <c r="G14" s="18"/>
      <c r="H14" s="32"/>
      <c r="I14" s="18">
        <f t="shared" si="0"/>
        <v>2000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3" customFormat="1" ht="19.5" customHeight="1">
      <c r="A15" s="15">
        <v>2013</v>
      </c>
      <c r="B15" s="19">
        <v>20</v>
      </c>
      <c r="C15" s="22" t="s">
        <v>100</v>
      </c>
      <c r="D15" s="23" t="s">
        <v>101</v>
      </c>
      <c r="E15" s="21">
        <v>2000</v>
      </c>
      <c r="F15" s="18"/>
      <c r="G15" s="18"/>
      <c r="H15" s="32"/>
      <c r="I15" s="18">
        <f t="shared" si="0"/>
        <v>2000</v>
      </c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3" customFormat="1" ht="19.5" customHeight="1">
      <c r="A16" s="15">
        <v>2013</v>
      </c>
      <c r="B16" s="19">
        <v>20</v>
      </c>
      <c r="C16" s="22" t="s">
        <v>104</v>
      </c>
      <c r="D16" s="23" t="s">
        <v>105</v>
      </c>
      <c r="E16" s="21">
        <v>3000</v>
      </c>
      <c r="F16" s="18"/>
      <c r="G16" s="18"/>
      <c r="H16" s="32"/>
      <c r="I16" s="18">
        <f t="shared" si="0"/>
        <v>3000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" customFormat="1" ht="30" customHeight="1">
      <c r="A17" s="64" t="s">
        <v>136</v>
      </c>
      <c r="B17" s="65"/>
      <c r="C17" s="65"/>
      <c r="D17" s="65"/>
      <c r="E17" s="68">
        <f>SUM(E5:E16)</f>
        <v>22878.45</v>
      </c>
      <c r="F17" s="68">
        <f>SUM(F5:F16)</f>
        <v>0</v>
      </c>
      <c r="G17" s="68">
        <f>SUM(G5:G16)</f>
        <v>0</v>
      </c>
      <c r="H17" s="68">
        <f>SUM(H5:H16)</f>
        <v>0</v>
      </c>
      <c r="I17" s="68">
        <f>SUM(I5:I16)</f>
        <v>22878.45</v>
      </c>
      <c r="J17" s="1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9" ht="9.75" customHeight="1">
      <c r="A18" s="39"/>
      <c r="B18" s="39"/>
      <c r="C18" s="39"/>
      <c r="D18" s="39"/>
      <c r="E18" s="39"/>
      <c r="F18" s="38"/>
      <c r="G18" s="38"/>
      <c r="H18" s="38"/>
      <c r="I18" s="38"/>
    </row>
    <row r="19" ht="12.75">
      <c r="K19" s="5"/>
    </row>
    <row r="20" ht="12.75">
      <c r="B20" s="36"/>
    </row>
  </sheetData>
  <sheetProtection/>
  <mergeCells count="4">
    <mergeCell ref="A2:I2"/>
    <mergeCell ref="A3:I3"/>
    <mergeCell ref="A17:D17"/>
    <mergeCell ref="A1:I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43">
      <selection activeCell="H69" sqref="H69"/>
    </sheetView>
  </sheetViews>
  <sheetFormatPr defaultColWidth="9.140625" defaultRowHeight="12.75"/>
  <cols>
    <col min="1" max="1" width="14.8515625" style="24" customWidth="1"/>
    <col min="2" max="2" width="11.140625" style="24" customWidth="1"/>
    <col min="3" max="3" width="13.140625" style="24" customWidth="1"/>
    <col min="4" max="4" width="21.57421875" style="24" customWidth="1"/>
    <col min="5" max="5" width="16.140625" style="24" customWidth="1"/>
    <col min="6" max="7" width="13.28125" style="24" customWidth="1"/>
    <col min="8" max="8" width="15.57421875" style="24" customWidth="1"/>
    <col min="9" max="9" width="14.00390625" style="24" customWidth="1"/>
  </cols>
  <sheetData>
    <row r="1" spans="1:9" ht="51.7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</row>
    <row r="2" spans="1:9" ht="54.75" customHeight="1">
      <c r="A2" s="60" t="s">
        <v>120</v>
      </c>
      <c r="B2" s="61"/>
      <c r="C2" s="61"/>
      <c r="D2" s="61"/>
      <c r="E2" s="61"/>
      <c r="F2" s="61"/>
      <c r="G2" s="61"/>
      <c r="H2" s="61"/>
      <c r="I2" s="62"/>
    </row>
    <row r="3" spans="1:9" ht="51">
      <c r="A3" s="6" t="s">
        <v>4</v>
      </c>
      <c r="B3" s="6" t="s">
        <v>0</v>
      </c>
      <c r="C3" s="6" t="s">
        <v>2</v>
      </c>
      <c r="D3" s="6" t="s">
        <v>1</v>
      </c>
      <c r="E3" s="6" t="s">
        <v>3</v>
      </c>
      <c r="F3" s="6" t="s">
        <v>6</v>
      </c>
      <c r="G3" s="6" t="s">
        <v>117</v>
      </c>
      <c r="H3" s="6" t="s">
        <v>116</v>
      </c>
      <c r="I3" s="6" t="s">
        <v>121</v>
      </c>
    </row>
    <row r="4" spans="1:9" ht="45" customHeight="1">
      <c r="A4" s="7">
        <v>2009</v>
      </c>
      <c r="B4" s="8"/>
      <c r="C4" s="9"/>
      <c r="D4" s="10"/>
      <c r="E4" s="11"/>
      <c r="F4" s="11"/>
      <c r="G4" s="11"/>
      <c r="H4" s="11"/>
      <c r="I4" s="12"/>
    </row>
    <row r="5" spans="1:9" ht="19.5" customHeight="1">
      <c r="A5" s="44">
        <v>2009</v>
      </c>
      <c r="B5" s="44">
        <v>20</v>
      </c>
      <c r="C5" s="44" t="s">
        <v>7</v>
      </c>
      <c r="D5" s="45" t="s">
        <v>8</v>
      </c>
      <c r="E5" s="46">
        <v>2500</v>
      </c>
      <c r="F5" s="46"/>
      <c r="G5" s="46">
        <v>-2500</v>
      </c>
      <c r="H5" s="47" t="s">
        <v>122</v>
      </c>
      <c r="I5" s="46">
        <f aca="true" t="shared" si="0" ref="I5:I62">SUM(E5-F5+G5)</f>
        <v>0</v>
      </c>
    </row>
    <row r="6" spans="1:9" ht="19.5" customHeight="1">
      <c r="A6" s="22">
        <v>2009</v>
      </c>
      <c r="B6" s="22">
        <v>20</v>
      </c>
      <c r="C6" s="22" t="s">
        <v>9</v>
      </c>
      <c r="D6" s="34" t="s">
        <v>10</v>
      </c>
      <c r="E6" s="18">
        <v>2021.56</v>
      </c>
      <c r="F6" s="18"/>
      <c r="G6" s="18"/>
      <c r="H6" s="30" t="s">
        <v>123</v>
      </c>
      <c r="I6" s="18">
        <f t="shared" si="0"/>
        <v>2021.56</v>
      </c>
    </row>
    <row r="7" spans="1:9" ht="19.5" customHeight="1">
      <c r="A7" s="22">
        <v>2009</v>
      </c>
      <c r="B7" s="22">
        <v>20</v>
      </c>
      <c r="C7" s="22" t="s">
        <v>11</v>
      </c>
      <c r="D7" s="34" t="s">
        <v>12</v>
      </c>
      <c r="E7" s="18">
        <v>1547.07</v>
      </c>
      <c r="F7" s="18"/>
      <c r="G7" s="18"/>
      <c r="H7" s="30" t="s">
        <v>123</v>
      </c>
      <c r="I7" s="18">
        <f t="shared" si="0"/>
        <v>1547.07</v>
      </c>
    </row>
    <row r="8" spans="1:9" ht="19.5" customHeight="1">
      <c r="A8" s="22">
        <v>2009</v>
      </c>
      <c r="B8" s="22">
        <v>20</v>
      </c>
      <c r="C8" s="22" t="s">
        <v>13</v>
      </c>
      <c r="D8" s="34" t="s">
        <v>14</v>
      </c>
      <c r="E8" s="18">
        <v>2500</v>
      </c>
      <c r="F8" s="18"/>
      <c r="G8" s="18">
        <v>-2500</v>
      </c>
      <c r="H8" s="30" t="s">
        <v>124</v>
      </c>
      <c r="I8" s="18">
        <f t="shared" si="0"/>
        <v>0</v>
      </c>
    </row>
    <row r="9" spans="1:9" ht="19.5" customHeight="1">
      <c r="A9" s="44">
        <v>2009</v>
      </c>
      <c r="B9" s="44">
        <v>20</v>
      </c>
      <c r="C9" s="44" t="s">
        <v>15</v>
      </c>
      <c r="D9" s="45" t="s">
        <v>16</v>
      </c>
      <c r="E9" s="46">
        <v>2000</v>
      </c>
      <c r="F9" s="46"/>
      <c r="G9" s="46">
        <v>-2000</v>
      </c>
      <c r="H9" s="47" t="s">
        <v>122</v>
      </c>
      <c r="I9" s="46">
        <f t="shared" si="0"/>
        <v>0</v>
      </c>
    </row>
    <row r="10" spans="1:9" ht="19.5" customHeight="1">
      <c r="A10" s="44">
        <v>2009</v>
      </c>
      <c r="B10" s="44">
        <v>20</v>
      </c>
      <c r="C10" s="44" t="s">
        <v>17</v>
      </c>
      <c r="D10" s="45" t="s">
        <v>18</v>
      </c>
      <c r="E10" s="46">
        <v>2000</v>
      </c>
      <c r="F10" s="46"/>
      <c r="G10" s="46">
        <v>-2000</v>
      </c>
      <c r="H10" s="47" t="s">
        <v>122</v>
      </c>
      <c r="I10" s="46">
        <f t="shared" si="0"/>
        <v>0</v>
      </c>
    </row>
    <row r="11" spans="1:9" ht="19.5" customHeight="1">
      <c r="A11" s="22">
        <v>2009</v>
      </c>
      <c r="B11" s="22">
        <v>20</v>
      </c>
      <c r="C11" s="22" t="s">
        <v>19</v>
      </c>
      <c r="D11" s="34" t="s">
        <v>20</v>
      </c>
      <c r="E11" s="18">
        <v>2000</v>
      </c>
      <c r="F11" s="18"/>
      <c r="G11" s="18"/>
      <c r="H11" s="30" t="s">
        <v>123</v>
      </c>
      <c r="I11" s="18">
        <f t="shared" si="0"/>
        <v>2000</v>
      </c>
    </row>
    <row r="12" spans="1:9" ht="19.5" customHeight="1">
      <c r="A12" s="44">
        <v>2009</v>
      </c>
      <c r="B12" s="44">
        <v>20</v>
      </c>
      <c r="C12" s="44" t="s">
        <v>21</v>
      </c>
      <c r="D12" s="45" t="s">
        <v>22</v>
      </c>
      <c r="E12" s="46">
        <v>2500</v>
      </c>
      <c r="F12" s="46"/>
      <c r="G12" s="46">
        <v>-2500</v>
      </c>
      <c r="H12" s="47" t="s">
        <v>122</v>
      </c>
      <c r="I12" s="46">
        <f t="shared" si="0"/>
        <v>0</v>
      </c>
    </row>
    <row r="13" spans="1:11" ht="19.5" customHeight="1">
      <c r="A13" s="22">
        <v>2009</v>
      </c>
      <c r="B13" s="22">
        <v>20</v>
      </c>
      <c r="C13" s="22" t="s">
        <v>23</v>
      </c>
      <c r="D13" s="34" t="s">
        <v>24</v>
      </c>
      <c r="E13" s="18">
        <v>1194</v>
      </c>
      <c r="F13" s="18"/>
      <c r="G13" s="18">
        <v>-1194</v>
      </c>
      <c r="H13" s="30" t="s">
        <v>124</v>
      </c>
      <c r="I13" s="18">
        <f t="shared" si="0"/>
        <v>0</v>
      </c>
      <c r="K13" s="5"/>
    </row>
    <row r="14" spans="1:9" ht="39" customHeight="1">
      <c r="A14" s="7">
        <v>2011</v>
      </c>
      <c r="B14" s="13"/>
      <c r="C14" s="13"/>
      <c r="D14" s="13"/>
      <c r="E14" s="14"/>
      <c r="F14" s="11"/>
      <c r="G14" s="11"/>
      <c r="H14" s="11"/>
      <c r="I14" s="12"/>
    </row>
    <row r="15" spans="1:9" ht="19.5" customHeight="1">
      <c r="A15" s="48">
        <v>2011</v>
      </c>
      <c r="B15" s="48">
        <v>20</v>
      </c>
      <c r="C15" s="48" t="s">
        <v>25</v>
      </c>
      <c r="D15" s="49" t="s">
        <v>26</v>
      </c>
      <c r="E15" s="50">
        <v>1149.34</v>
      </c>
      <c r="F15" s="50"/>
      <c r="G15" s="50">
        <v>-1149.34</v>
      </c>
      <c r="H15" s="51" t="s">
        <v>125</v>
      </c>
      <c r="I15" s="46">
        <f t="shared" si="0"/>
        <v>0</v>
      </c>
    </row>
    <row r="16" spans="1:32" s="3" customFormat="1" ht="19.5" customHeight="1">
      <c r="A16" s="52">
        <v>2011</v>
      </c>
      <c r="B16" s="52">
        <v>20</v>
      </c>
      <c r="C16" s="52" t="s">
        <v>27</v>
      </c>
      <c r="D16" s="53" t="s">
        <v>28</v>
      </c>
      <c r="E16" s="54">
        <v>2000</v>
      </c>
      <c r="F16" s="50"/>
      <c r="G16" s="46">
        <v>-2000</v>
      </c>
      <c r="H16" s="51" t="s">
        <v>125</v>
      </c>
      <c r="I16" s="46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" customFormat="1" ht="19.5" customHeight="1">
      <c r="A17" s="52">
        <v>2011</v>
      </c>
      <c r="B17" s="52">
        <v>20</v>
      </c>
      <c r="C17" s="52" t="s">
        <v>29</v>
      </c>
      <c r="D17" s="53" t="s">
        <v>30</v>
      </c>
      <c r="E17" s="54">
        <v>4000</v>
      </c>
      <c r="F17" s="50"/>
      <c r="G17" s="46">
        <v>-4000</v>
      </c>
      <c r="H17" s="51" t="s">
        <v>125</v>
      </c>
      <c r="I17" s="46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3" customFormat="1" ht="19.5" customHeight="1">
      <c r="A18" s="52">
        <v>2011</v>
      </c>
      <c r="B18" s="52">
        <v>20</v>
      </c>
      <c r="C18" s="52" t="s">
        <v>31</v>
      </c>
      <c r="D18" s="53" t="s">
        <v>32</v>
      </c>
      <c r="E18" s="54">
        <v>2000</v>
      </c>
      <c r="F18" s="46"/>
      <c r="G18" s="46">
        <v>-2000</v>
      </c>
      <c r="H18" s="51" t="s">
        <v>125</v>
      </c>
      <c r="I18" s="46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3" customFormat="1" ht="19.5" customHeight="1">
      <c r="A19" s="52">
        <v>2011</v>
      </c>
      <c r="B19" s="52">
        <v>20</v>
      </c>
      <c r="C19" s="52" t="s">
        <v>33</v>
      </c>
      <c r="D19" s="53" t="s">
        <v>34</v>
      </c>
      <c r="E19" s="54">
        <v>1415.67</v>
      </c>
      <c r="F19" s="46"/>
      <c r="G19" s="46">
        <v>-1415.67</v>
      </c>
      <c r="H19" s="47" t="s">
        <v>125</v>
      </c>
      <c r="I19" s="46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3" customFormat="1" ht="19.5" customHeight="1">
      <c r="A20" s="52">
        <v>2011</v>
      </c>
      <c r="B20" s="52">
        <v>20</v>
      </c>
      <c r="C20" s="52" t="s">
        <v>35</v>
      </c>
      <c r="D20" s="53" t="s">
        <v>36</v>
      </c>
      <c r="E20" s="54">
        <v>2087.63</v>
      </c>
      <c r="F20" s="46"/>
      <c r="G20" s="46">
        <v>-2087.63</v>
      </c>
      <c r="H20" s="51" t="s">
        <v>125</v>
      </c>
      <c r="I20" s="46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3" customFormat="1" ht="19.5" customHeight="1">
      <c r="A21" s="52">
        <v>2011</v>
      </c>
      <c r="B21" s="52">
        <v>20</v>
      </c>
      <c r="C21" s="52" t="s">
        <v>37</v>
      </c>
      <c r="D21" s="53" t="s">
        <v>38</v>
      </c>
      <c r="E21" s="54">
        <v>2018.9</v>
      </c>
      <c r="F21" s="46"/>
      <c r="G21" s="46">
        <v>-2018.9</v>
      </c>
      <c r="H21" s="51" t="s">
        <v>125</v>
      </c>
      <c r="I21" s="46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3" customFormat="1" ht="19.5" customHeight="1">
      <c r="A22" s="52">
        <v>2011</v>
      </c>
      <c r="B22" s="52">
        <v>20</v>
      </c>
      <c r="C22" s="44" t="s">
        <v>39</v>
      </c>
      <c r="D22" s="55" t="s">
        <v>40</v>
      </c>
      <c r="E22" s="54">
        <v>4000</v>
      </c>
      <c r="F22" s="46"/>
      <c r="G22" s="46">
        <v>-4000</v>
      </c>
      <c r="H22" s="51" t="s">
        <v>125</v>
      </c>
      <c r="I22" s="46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3" customFormat="1" ht="19.5" customHeight="1">
      <c r="A23" s="52">
        <v>2011</v>
      </c>
      <c r="B23" s="52">
        <v>20</v>
      </c>
      <c r="C23" s="44" t="s">
        <v>41</v>
      </c>
      <c r="D23" s="55" t="s">
        <v>42</v>
      </c>
      <c r="E23" s="54">
        <v>1299.9</v>
      </c>
      <c r="F23" s="46"/>
      <c r="G23" s="46">
        <v>-1299.9</v>
      </c>
      <c r="H23" s="51" t="s">
        <v>125</v>
      </c>
      <c r="I23" s="46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3" customFormat="1" ht="19.5" customHeight="1">
      <c r="A24" s="52">
        <v>2011</v>
      </c>
      <c r="B24" s="52">
        <v>20</v>
      </c>
      <c r="C24" s="44" t="s">
        <v>43</v>
      </c>
      <c r="D24" s="55" t="s">
        <v>44</v>
      </c>
      <c r="E24" s="54">
        <v>1153.26</v>
      </c>
      <c r="F24" s="46"/>
      <c r="G24" s="46">
        <v>-1153.26</v>
      </c>
      <c r="H24" s="51" t="s">
        <v>125</v>
      </c>
      <c r="I24" s="46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3" customFormat="1" ht="19.5" customHeight="1">
      <c r="A25" s="52">
        <v>2011</v>
      </c>
      <c r="B25" s="52">
        <v>20</v>
      </c>
      <c r="C25" s="44" t="s">
        <v>45</v>
      </c>
      <c r="D25" s="55" t="s">
        <v>46</v>
      </c>
      <c r="E25" s="54">
        <v>979.35</v>
      </c>
      <c r="F25" s="46"/>
      <c r="G25" s="46">
        <v>-979.35</v>
      </c>
      <c r="H25" s="51" t="s">
        <v>125</v>
      </c>
      <c r="I25" s="46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3" customFormat="1" ht="19.5" customHeight="1">
      <c r="A26" s="19">
        <v>2011</v>
      </c>
      <c r="B26" s="19">
        <v>20</v>
      </c>
      <c r="C26" s="22" t="s">
        <v>59</v>
      </c>
      <c r="D26" s="23" t="s">
        <v>48</v>
      </c>
      <c r="E26" s="21">
        <v>1143.2</v>
      </c>
      <c r="F26" s="18"/>
      <c r="G26" s="18">
        <v>-1143.2</v>
      </c>
      <c r="H26" s="31" t="s">
        <v>124</v>
      </c>
      <c r="I26" s="18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3" customFormat="1" ht="19.5" customHeight="1">
      <c r="A27" s="19">
        <v>2011</v>
      </c>
      <c r="B27" s="19">
        <v>20</v>
      </c>
      <c r="C27" s="22" t="s">
        <v>47</v>
      </c>
      <c r="D27" s="23" t="s">
        <v>60</v>
      </c>
      <c r="E27" s="21">
        <v>593.28</v>
      </c>
      <c r="F27" s="18"/>
      <c r="G27" s="18">
        <v>-593.28</v>
      </c>
      <c r="H27" s="31" t="s">
        <v>124</v>
      </c>
      <c r="I27" s="18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3" customFormat="1" ht="19.5" customHeight="1">
      <c r="A28" s="52">
        <v>2011</v>
      </c>
      <c r="B28" s="52">
        <v>20</v>
      </c>
      <c r="C28" s="44" t="s">
        <v>49</v>
      </c>
      <c r="D28" s="55" t="s">
        <v>50</v>
      </c>
      <c r="E28" s="54">
        <v>1106.12</v>
      </c>
      <c r="F28" s="46"/>
      <c r="G28" s="46">
        <v>-1106.12</v>
      </c>
      <c r="H28" s="51" t="s">
        <v>125</v>
      </c>
      <c r="I28" s="46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3" customFormat="1" ht="19.5" customHeight="1">
      <c r="A29" s="19">
        <v>2011</v>
      </c>
      <c r="B29" s="19">
        <v>20</v>
      </c>
      <c r="C29" s="22" t="s">
        <v>51</v>
      </c>
      <c r="D29" s="23" t="s">
        <v>52</v>
      </c>
      <c r="E29" s="21">
        <v>2000</v>
      </c>
      <c r="F29" s="18"/>
      <c r="G29" s="18">
        <v>-2000</v>
      </c>
      <c r="H29" s="31" t="s">
        <v>124</v>
      </c>
      <c r="I29" s="18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3" customFormat="1" ht="19.5" customHeight="1">
      <c r="A30" s="52">
        <v>2011</v>
      </c>
      <c r="B30" s="52">
        <v>20</v>
      </c>
      <c r="C30" s="44" t="s">
        <v>53</v>
      </c>
      <c r="D30" s="55" t="s">
        <v>54</v>
      </c>
      <c r="E30" s="54">
        <v>2000</v>
      </c>
      <c r="F30" s="46"/>
      <c r="G30" s="46">
        <v>-2000</v>
      </c>
      <c r="H30" s="51" t="s">
        <v>125</v>
      </c>
      <c r="I30" s="46">
        <f t="shared" si="0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3" customFormat="1" ht="19.5" customHeight="1">
      <c r="A31" s="52">
        <v>2011</v>
      </c>
      <c r="B31" s="52">
        <v>20</v>
      </c>
      <c r="C31" s="44" t="s">
        <v>55</v>
      </c>
      <c r="D31" s="55" t="s">
        <v>56</v>
      </c>
      <c r="E31" s="54">
        <v>787.04</v>
      </c>
      <c r="F31" s="46"/>
      <c r="G31" s="46">
        <v>-787.04</v>
      </c>
      <c r="H31" s="51" t="s">
        <v>125</v>
      </c>
      <c r="I31" s="46">
        <f t="shared" si="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3" customFormat="1" ht="19.5" customHeight="1">
      <c r="A32" s="19">
        <v>2011</v>
      </c>
      <c r="B32" s="19">
        <v>20</v>
      </c>
      <c r="C32" s="22" t="s">
        <v>57</v>
      </c>
      <c r="D32" s="23" t="s">
        <v>58</v>
      </c>
      <c r="E32" s="21">
        <v>1546.6</v>
      </c>
      <c r="F32" s="18"/>
      <c r="G32" s="18">
        <v>-1546.6</v>
      </c>
      <c r="H32" s="31" t="s">
        <v>124</v>
      </c>
      <c r="I32" s="18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9" ht="39" customHeight="1">
      <c r="A33" s="7">
        <v>2012</v>
      </c>
      <c r="B33" s="13"/>
      <c r="C33" s="13"/>
      <c r="D33" s="13"/>
      <c r="E33" s="14"/>
      <c r="F33" s="11"/>
      <c r="G33" s="11"/>
      <c r="H33" s="11"/>
      <c r="I33" s="12"/>
    </row>
    <row r="34" spans="1:9" ht="19.5" customHeight="1">
      <c r="A34" s="44">
        <v>2012</v>
      </c>
      <c r="B34" s="48">
        <v>20</v>
      </c>
      <c r="C34" s="48" t="s">
        <v>61</v>
      </c>
      <c r="D34" s="49" t="s">
        <v>62</v>
      </c>
      <c r="E34" s="50">
        <v>1299.45</v>
      </c>
      <c r="F34" s="50"/>
      <c r="G34" s="50">
        <v>-1299.45</v>
      </c>
      <c r="H34" s="51" t="s">
        <v>125</v>
      </c>
      <c r="I34" s="46">
        <f t="shared" si="0"/>
        <v>0</v>
      </c>
    </row>
    <row r="35" spans="1:32" s="3" customFormat="1" ht="19.5" customHeight="1">
      <c r="A35" s="44">
        <v>2012</v>
      </c>
      <c r="B35" s="52">
        <v>20</v>
      </c>
      <c r="C35" s="52" t="s">
        <v>63</v>
      </c>
      <c r="D35" s="53" t="s">
        <v>64</v>
      </c>
      <c r="E35" s="54">
        <v>1764.77</v>
      </c>
      <c r="F35" s="46"/>
      <c r="G35" s="46">
        <v>-1764.77</v>
      </c>
      <c r="H35" s="51" t="s">
        <v>125</v>
      </c>
      <c r="I35" s="46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3" customFormat="1" ht="19.5" customHeight="1">
      <c r="A36" s="44">
        <v>2012</v>
      </c>
      <c r="B36" s="52">
        <v>20</v>
      </c>
      <c r="C36" s="52" t="s">
        <v>67</v>
      </c>
      <c r="D36" s="53" t="s">
        <v>65</v>
      </c>
      <c r="E36" s="54">
        <v>2500</v>
      </c>
      <c r="F36" s="46"/>
      <c r="G36" s="46">
        <v>-2500</v>
      </c>
      <c r="H36" s="51" t="s">
        <v>125</v>
      </c>
      <c r="I36" s="46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3" customFormat="1" ht="19.5" customHeight="1">
      <c r="A37" s="44">
        <v>2012</v>
      </c>
      <c r="B37" s="52">
        <v>20</v>
      </c>
      <c r="C37" s="52" t="s">
        <v>68</v>
      </c>
      <c r="D37" s="53" t="s">
        <v>66</v>
      </c>
      <c r="E37" s="54">
        <v>1500</v>
      </c>
      <c r="F37" s="46"/>
      <c r="G37" s="46">
        <v>-1500</v>
      </c>
      <c r="H37" s="51" t="s">
        <v>125</v>
      </c>
      <c r="I37" s="46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3" customFormat="1" ht="19.5" customHeight="1">
      <c r="A38" s="44">
        <v>2012</v>
      </c>
      <c r="B38" s="52">
        <v>20</v>
      </c>
      <c r="C38" s="52" t="s">
        <v>69</v>
      </c>
      <c r="D38" s="53" t="s">
        <v>70</v>
      </c>
      <c r="E38" s="54">
        <v>1586.58</v>
      </c>
      <c r="F38" s="46"/>
      <c r="G38" s="46">
        <v>-1586.58</v>
      </c>
      <c r="H38" s="51" t="s">
        <v>125</v>
      </c>
      <c r="I38" s="46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3" customFormat="1" ht="19.5" customHeight="1">
      <c r="A39" s="44">
        <v>2012</v>
      </c>
      <c r="B39" s="52">
        <v>20</v>
      </c>
      <c r="C39" s="52" t="s">
        <v>71</v>
      </c>
      <c r="D39" s="53" t="s">
        <v>72</v>
      </c>
      <c r="E39" s="54">
        <v>1037.53</v>
      </c>
      <c r="F39" s="46"/>
      <c r="G39" s="46">
        <v>-1037.53</v>
      </c>
      <c r="H39" s="51" t="s">
        <v>125</v>
      </c>
      <c r="I39" s="46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s="3" customFormat="1" ht="19.5" customHeight="1">
      <c r="A40" s="44">
        <v>2012</v>
      </c>
      <c r="B40" s="52">
        <v>20</v>
      </c>
      <c r="C40" s="52" t="s">
        <v>73</v>
      </c>
      <c r="D40" s="53" t="s">
        <v>74</v>
      </c>
      <c r="E40" s="54">
        <v>3000</v>
      </c>
      <c r="F40" s="46"/>
      <c r="G40" s="46">
        <v>-3000</v>
      </c>
      <c r="H40" s="51" t="s">
        <v>125</v>
      </c>
      <c r="I40" s="46">
        <f t="shared" si="0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s="3" customFormat="1" ht="19.5" customHeight="1">
      <c r="A41" s="44">
        <v>2012</v>
      </c>
      <c r="B41" s="52">
        <v>20</v>
      </c>
      <c r="C41" s="44" t="s">
        <v>75</v>
      </c>
      <c r="D41" s="55" t="s">
        <v>76</v>
      </c>
      <c r="E41" s="54">
        <v>2000</v>
      </c>
      <c r="F41" s="46"/>
      <c r="G41" s="46">
        <v>-2000</v>
      </c>
      <c r="H41" s="51" t="s">
        <v>125</v>
      </c>
      <c r="I41" s="46">
        <f t="shared" si="0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s="3" customFormat="1" ht="19.5" customHeight="1">
      <c r="A42" s="44">
        <v>2012</v>
      </c>
      <c r="B42" s="52">
        <v>20</v>
      </c>
      <c r="C42" s="52" t="s">
        <v>77</v>
      </c>
      <c r="D42" s="55" t="s">
        <v>78</v>
      </c>
      <c r="E42" s="54">
        <v>2500</v>
      </c>
      <c r="F42" s="46"/>
      <c r="G42" s="46">
        <v>-2500</v>
      </c>
      <c r="H42" s="51" t="s">
        <v>125</v>
      </c>
      <c r="I42" s="46">
        <f t="shared" si="0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s="3" customFormat="1" ht="19.5" customHeight="1">
      <c r="A43" s="44">
        <v>2012</v>
      </c>
      <c r="B43" s="52">
        <v>20</v>
      </c>
      <c r="C43" s="44" t="s">
        <v>79</v>
      </c>
      <c r="D43" s="55" t="s">
        <v>80</v>
      </c>
      <c r="E43" s="54">
        <v>2327.64</v>
      </c>
      <c r="F43" s="46"/>
      <c r="G43" s="46">
        <v>-2327.64</v>
      </c>
      <c r="H43" s="51" t="s">
        <v>125</v>
      </c>
      <c r="I43" s="46">
        <f t="shared" si="0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3" customFormat="1" ht="19.5" customHeight="1">
      <c r="A44" s="44">
        <v>2012</v>
      </c>
      <c r="B44" s="52">
        <v>20</v>
      </c>
      <c r="C44" s="44" t="s">
        <v>81</v>
      </c>
      <c r="D44" s="55" t="s">
        <v>82</v>
      </c>
      <c r="E44" s="54">
        <v>2000</v>
      </c>
      <c r="F44" s="46"/>
      <c r="G44" s="46">
        <v>-2000</v>
      </c>
      <c r="H44" s="51" t="s">
        <v>125</v>
      </c>
      <c r="I44" s="46">
        <f t="shared" si="0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3" customFormat="1" ht="19.5" customHeight="1">
      <c r="A45" s="22">
        <v>2012</v>
      </c>
      <c r="B45" s="19">
        <v>20</v>
      </c>
      <c r="C45" s="22" t="s">
        <v>83</v>
      </c>
      <c r="D45" s="23" t="s">
        <v>84</v>
      </c>
      <c r="E45" s="21">
        <v>3000</v>
      </c>
      <c r="F45" s="18"/>
      <c r="G45" s="18">
        <v>-3000</v>
      </c>
      <c r="H45" s="32" t="s">
        <v>124</v>
      </c>
      <c r="I45" s="18">
        <f t="shared" si="0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3" customFormat="1" ht="19.5" customHeight="1">
      <c r="A46" s="44">
        <v>2012</v>
      </c>
      <c r="B46" s="52">
        <v>20</v>
      </c>
      <c r="C46" s="44" t="s">
        <v>85</v>
      </c>
      <c r="D46" s="55" t="s">
        <v>86</v>
      </c>
      <c r="E46" s="54">
        <v>3000</v>
      </c>
      <c r="F46" s="46"/>
      <c r="G46" s="46">
        <v>-3000</v>
      </c>
      <c r="H46" s="56" t="s">
        <v>125</v>
      </c>
      <c r="I46" s="46">
        <f t="shared" si="0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9" ht="39" customHeight="1">
      <c r="A47" s="7">
        <v>2013</v>
      </c>
      <c r="B47" s="13"/>
      <c r="C47" s="13"/>
      <c r="D47" s="13"/>
      <c r="E47" s="14"/>
      <c r="F47" s="11"/>
      <c r="G47" s="11"/>
      <c r="H47" s="11"/>
      <c r="I47" s="12"/>
    </row>
    <row r="48" spans="1:9" ht="19.5" customHeight="1">
      <c r="A48" s="15">
        <v>2013</v>
      </c>
      <c r="B48" s="15">
        <v>20</v>
      </c>
      <c r="C48" s="15" t="s">
        <v>87</v>
      </c>
      <c r="D48" s="16" t="s">
        <v>88</v>
      </c>
      <c r="E48" s="17">
        <v>3000</v>
      </c>
      <c r="F48" s="17"/>
      <c r="G48" s="17"/>
      <c r="H48" s="31" t="s">
        <v>123</v>
      </c>
      <c r="I48" s="18">
        <f t="shared" si="0"/>
        <v>3000</v>
      </c>
    </row>
    <row r="49" spans="1:32" s="3" customFormat="1" ht="19.5" customHeight="1">
      <c r="A49" s="15">
        <v>2013</v>
      </c>
      <c r="B49" s="19">
        <v>20</v>
      </c>
      <c r="C49" s="19" t="s">
        <v>89</v>
      </c>
      <c r="D49" s="20" t="s">
        <v>90</v>
      </c>
      <c r="E49" s="21">
        <v>1128</v>
      </c>
      <c r="F49" s="18">
        <v>1128</v>
      </c>
      <c r="G49" s="18"/>
      <c r="H49" s="31" t="s">
        <v>124</v>
      </c>
      <c r="I49" s="18">
        <f t="shared" si="0"/>
        <v>0</v>
      </c>
      <c r="J49" s="1"/>
      <c r="K49" s="1" t="s">
        <v>119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3" customFormat="1" ht="19.5" customHeight="1">
      <c r="A50" s="15">
        <v>2013</v>
      </c>
      <c r="B50" s="19">
        <v>20</v>
      </c>
      <c r="C50" s="19" t="s">
        <v>91</v>
      </c>
      <c r="D50" s="20" t="s">
        <v>92</v>
      </c>
      <c r="E50" s="21">
        <v>3000</v>
      </c>
      <c r="F50" s="18"/>
      <c r="G50" s="18">
        <v>-3000</v>
      </c>
      <c r="H50" s="31" t="s">
        <v>124</v>
      </c>
      <c r="I50" s="18">
        <f t="shared" si="0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3" customFormat="1" ht="19.5" customHeight="1">
      <c r="A51" s="15">
        <v>2013</v>
      </c>
      <c r="B51" s="19">
        <v>20</v>
      </c>
      <c r="C51" s="19" t="s">
        <v>93</v>
      </c>
      <c r="D51" s="20" t="s">
        <v>94</v>
      </c>
      <c r="E51" s="21">
        <v>5000</v>
      </c>
      <c r="F51" s="18"/>
      <c r="G51" s="18"/>
      <c r="H51" s="31" t="s">
        <v>123</v>
      </c>
      <c r="I51" s="18">
        <f t="shared" si="0"/>
        <v>5000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s="3" customFormat="1" ht="19.5" customHeight="1">
      <c r="A52" s="15">
        <v>2013</v>
      </c>
      <c r="B52" s="19">
        <v>20</v>
      </c>
      <c r="C52" s="19" t="s">
        <v>95</v>
      </c>
      <c r="D52" s="20" t="s">
        <v>96</v>
      </c>
      <c r="E52" s="21">
        <v>1354.42</v>
      </c>
      <c r="F52" s="18"/>
      <c r="G52" s="18"/>
      <c r="H52" s="31" t="s">
        <v>123</v>
      </c>
      <c r="I52" s="18">
        <f t="shared" si="0"/>
        <v>1354.42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s="3" customFormat="1" ht="19.5" customHeight="1">
      <c r="A53" s="28">
        <v>2013</v>
      </c>
      <c r="B53" s="29">
        <v>20</v>
      </c>
      <c r="C53" s="29" t="s">
        <v>97</v>
      </c>
      <c r="D53" s="25" t="s">
        <v>127</v>
      </c>
      <c r="E53" s="26">
        <v>955.4</v>
      </c>
      <c r="F53" s="18"/>
      <c r="G53" s="18"/>
      <c r="H53" s="33" t="s">
        <v>128</v>
      </c>
      <c r="I53" s="27">
        <f t="shared" si="0"/>
        <v>955.4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s="3" customFormat="1" ht="19.5" customHeight="1">
      <c r="A54" s="15">
        <v>2013</v>
      </c>
      <c r="B54" s="19">
        <v>20</v>
      </c>
      <c r="C54" s="19" t="s">
        <v>98</v>
      </c>
      <c r="D54" s="20" t="s">
        <v>99</v>
      </c>
      <c r="E54" s="21">
        <v>2000</v>
      </c>
      <c r="F54" s="18"/>
      <c r="G54" s="18"/>
      <c r="H54" s="32" t="s">
        <v>123</v>
      </c>
      <c r="I54" s="18">
        <f t="shared" si="0"/>
        <v>2000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3" customFormat="1" ht="19.5" customHeight="1">
      <c r="A55" s="15">
        <v>2013</v>
      </c>
      <c r="B55" s="19">
        <v>20</v>
      </c>
      <c r="C55" s="22" t="s">
        <v>100</v>
      </c>
      <c r="D55" s="23" t="s">
        <v>101</v>
      </c>
      <c r="E55" s="21">
        <v>2000</v>
      </c>
      <c r="F55" s="18"/>
      <c r="G55" s="18"/>
      <c r="H55" s="32" t="s">
        <v>126</v>
      </c>
      <c r="I55" s="18">
        <f t="shared" si="0"/>
        <v>2000</v>
      </c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s="3" customFormat="1" ht="19.5" customHeight="1">
      <c r="A56" s="15">
        <v>2013</v>
      </c>
      <c r="B56" s="19">
        <v>20</v>
      </c>
      <c r="C56" s="19" t="s">
        <v>102</v>
      </c>
      <c r="D56" s="23" t="s">
        <v>103</v>
      </c>
      <c r="E56" s="21">
        <v>920.49</v>
      </c>
      <c r="F56" s="18"/>
      <c r="G56" s="18">
        <v>-920.49</v>
      </c>
      <c r="H56" s="32" t="s">
        <v>124</v>
      </c>
      <c r="I56" s="18">
        <f t="shared" si="0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3" customFormat="1" ht="19.5" customHeight="1">
      <c r="A57" s="15">
        <v>2013</v>
      </c>
      <c r="B57" s="19">
        <v>20</v>
      </c>
      <c r="C57" s="22" t="s">
        <v>104</v>
      </c>
      <c r="D57" s="23" t="s">
        <v>105</v>
      </c>
      <c r="E57" s="21">
        <v>3000</v>
      </c>
      <c r="F57" s="18"/>
      <c r="G57" s="18"/>
      <c r="H57" s="32" t="s">
        <v>123</v>
      </c>
      <c r="I57" s="18">
        <f t="shared" si="0"/>
        <v>3000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s="3" customFormat="1" ht="19.5" customHeight="1">
      <c r="A58" s="15">
        <v>2013</v>
      </c>
      <c r="B58" s="19">
        <v>20</v>
      </c>
      <c r="C58" s="22" t="s">
        <v>106</v>
      </c>
      <c r="D58" s="23" t="s">
        <v>107</v>
      </c>
      <c r="E58" s="21">
        <v>5000</v>
      </c>
      <c r="F58" s="18"/>
      <c r="G58" s="18">
        <v>-5000</v>
      </c>
      <c r="H58" s="32" t="s">
        <v>124</v>
      </c>
      <c r="I58" s="18">
        <f t="shared" si="0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3" customFormat="1" ht="19.5" customHeight="1">
      <c r="A59" s="15">
        <v>2013</v>
      </c>
      <c r="B59" s="19">
        <v>20</v>
      </c>
      <c r="C59" s="22" t="s">
        <v>108</v>
      </c>
      <c r="D59" s="23" t="s">
        <v>109</v>
      </c>
      <c r="E59" s="21">
        <v>1854</v>
      </c>
      <c r="F59" s="18"/>
      <c r="G59" s="18">
        <v>-1854</v>
      </c>
      <c r="H59" s="32" t="s">
        <v>124</v>
      </c>
      <c r="I59" s="18">
        <f t="shared" si="0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3" customFormat="1" ht="19.5" customHeight="1">
      <c r="A60" s="48">
        <v>2013</v>
      </c>
      <c r="B60" s="52">
        <v>20</v>
      </c>
      <c r="C60" s="44" t="s">
        <v>110</v>
      </c>
      <c r="D60" s="55" t="s">
        <v>111</v>
      </c>
      <c r="E60" s="54">
        <v>3000</v>
      </c>
      <c r="F60" s="46"/>
      <c r="G60" s="46">
        <v>-3000</v>
      </c>
      <c r="H60" s="56" t="s">
        <v>122</v>
      </c>
      <c r="I60" s="46">
        <f t="shared" si="0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3" customFormat="1" ht="19.5" customHeight="1">
      <c r="A61" s="15">
        <v>2013</v>
      </c>
      <c r="B61" s="19">
        <v>20</v>
      </c>
      <c r="C61" s="22" t="s">
        <v>112</v>
      </c>
      <c r="D61" s="23" t="s">
        <v>113</v>
      </c>
      <c r="E61" s="21">
        <v>1112.4</v>
      </c>
      <c r="F61" s="18"/>
      <c r="G61" s="18">
        <v>-1112.4</v>
      </c>
      <c r="H61" s="32" t="s">
        <v>124</v>
      </c>
      <c r="I61" s="18">
        <f t="shared" si="0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s="3" customFormat="1" ht="19.5" customHeight="1">
      <c r="A62" s="48">
        <v>2013</v>
      </c>
      <c r="B62" s="52">
        <v>20</v>
      </c>
      <c r="C62" s="44" t="s">
        <v>114</v>
      </c>
      <c r="D62" s="55" t="s">
        <v>115</v>
      </c>
      <c r="E62" s="54">
        <v>4000</v>
      </c>
      <c r="F62" s="46"/>
      <c r="G62" s="46">
        <v>-4000</v>
      </c>
      <c r="H62" s="56" t="s">
        <v>122</v>
      </c>
      <c r="I62" s="46">
        <f t="shared" si="0"/>
        <v>0</v>
      </c>
      <c r="J62" s="1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3" customFormat="1" ht="30" customHeight="1">
      <c r="A63" s="64" t="s">
        <v>131</v>
      </c>
      <c r="B63" s="65"/>
      <c r="C63" s="65"/>
      <c r="D63" s="65"/>
      <c r="E63" s="35">
        <f>SUM(E4:E62)</f>
        <v>114383.59999999999</v>
      </c>
      <c r="F63" s="35">
        <f>SUM(F4:F62)</f>
        <v>1128</v>
      </c>
      <c r="G63" s="35">
        <f>SUM(G4:G62)</f>
        <v>-90377.15</v>
      </c>
      <c r="H63" s="35">
        <f>SUM(H4:H62)</f>
        <v>0</v>
      </c>
      <c r="I63" s="42">
        <f>SUM(I4:I62)</f>
        <v>22878.45</v>
      </c>
      <c r="J63" s="1"/>
      <c r="K63" s="2">
        <f>I6+I7+I11+I48+I51+I52+I53+I54+I55+I57</f>
        <v>22878.45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9" ht="12.75">
      <c r="A64" s="40" t="s">
        <v>129</v>
      </c>
      <c r="B64" s="41"/>
      <c r="C64" s="41"/>
      <c r="D64" s="41"/>
      <c r="E64" s="35"/>
      <c r="F64" s="35"/>
      <c r="G64" s="35"/>
      <c r="H64" s="35"/>
      <c r="I64" s="42"/>
    </row>
    <row r="65" spans="1:9" ht="12.75">
      <c r="A65" s="40" t="s">
        <v>130</v>
      </c>
      <c r="B65" s="41"/>
      <c r="C65" s="41"/>
      <c r="D65" s="41"/>
      <c r="E65" s="41"/>
      <c r="F65" s="41"/>
      <c r="G65" s="41"/>
      <c r="H65" s="41"/>
      <c r="I65" s="43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9.75" customHeight="1">
      <c r="A68" s="39"/>
      <c r="B68" s="39"/>
      <c r="C68" s="39"/>
      <c r="D68" s="39"/>
      <c r="E68" s="39"/>
      <c r="F68" s="38"/>
      <c r="G68" s="38"/>
      <c r="H68" s="38"/>
      <c r="I68" s="38"/>
    </row>
    <row r="69" spans="1:11" ht="15" customHeight="1">
      <c r="A69" s="39"/>
      <c r="B69" s="39"/>
      <c r="C69" s="39"/>
      <c r="D69" s="39"/>
      <c r="E69" s="39"/>
      <c r="F69" s="38"/>
      <c r="G69" s="38"/>
      <c r="H69" s="38"/>
      <c r="I69" s="38"/>
      <c r="K69" s="5">
        <f>SUM(F63-G63)</f>
        <v>91505.15</v>
      </c>
    </row>
    <row r="70" spans="1:9" ht="9.75" customHeight="1">
      <c r="A70" s="39"/>
      <c r="B70" s="39"/>
      <c r="C70" s="39"/>
      <c r="D70" s="39"/>
      <c r="E70" s="39"/>
      <c r="F70" s="38"/>
      <c r="G70" s="38"/>
      <c r="H70" s="38"/>
      <c r="I70" s="38"/>
    </row>
    <row r="71" ht="12.75">
      <c r="K71" s="5"/>
    </row>
    <row r="72" ht="12.75">
      <c r="B72" s="36"/>
    </row>
  </sheetData>
  <sheetProtection/>
  <mergeCells count="3">
    <mergeCell ref="A1:I1"/>
    <mergeCell ref="A2:I2"/>
    <mergeCell ref="A63:D6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  <headerFooter>
    <oddHeader>&amp;RALLEGATO "D"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40">
      <selection activeCell="I63" sqref="I63"/>
    </sheetView>
  </sheetViews>
  <sheetFormatPr defaultColWidth="9.140625" defaultRowHeight="12.75"/>
  <cols>
    <col min="1" max="1" width="14.8515625" style="24" customWidth="1"/>
    <col min="2" max="2" width="11.140625" style="24" customWidth="1"/>
    <col min="3" max="3" width="13.140625" style="24" customWidth="1"/>
    <col min="4" max="4" width="21.57421875" style="24" customWidth="1"/>
    <col min="5" max="5" width="16.140625" style="24" customWidth="1"/>
    <col min="6" max="7" width="13.28125" style="24" customWidth="1"/>
    <col min="8" max="8" width="15.57421875" style="24" customWidth="1"/>
    <col min="9" max="9" width="14.00390625" style="24" customWidth="1"/>
  </cols>
  <sheetData>
    <row r="1" spans="1:9" ht="51.7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</row>
    <row r="2" spans="1:9" ht="54.75" customHeight="1">
      <c r="A2" s="60" t="s">
        <v>120</v>
      </c>
      <c r="B2" s="61"/>
      <c r="C2" s="61"/>
      <c r="D2" s="61"/>
      <c r="E2" s="61"/>
      <c r="F2" s="61"/>
      <c r="G2" s="61"/>
      <c r="H2" s="61"/>
      <c r="I2" s="62"/>
    </row>
    <row r="3" spans="1:9" ht="51">
      <c r="A3" s="6" t="s">
        <v>4</v>
      </c>
      <c r="B3" s="6" t="s">
        <v>0</v>
      </c>
      <c r="C3" s="6" t="s">
        <v>2</v>
      </c>
      <c r="D3" s="6" t="s">
        <v>1</v>
      </c>
      <c r="E3" s="6" t="s">
        <v>3</v>
      </c>
      <c r="F3" s="6" t="s">
        <v>6</v>
      </c>
      <c r="G3" s="6" t="s">
        <v>117</v>
      </c>
      <c r="H3" s="6" t="s">
        <v>116</v>
      </c>
      <c r="I3" s="6" t="s">
        <v>121</v>
      </c>
    </row>
    <row r="4" spans="1:9" ht="45" customHeight="1">
      <c r="A4" s="7">
        <v>2009</v>
      </c>
      <c r="B4" s="8"/>
      <c r="C4" s="9"/>
      <c r="D4" s="10"/>
      <c r="E4" s="11"/>
      <c r="F4" s="11"/>
      <c r="G4" s="11"/>
      <c r="H4" s="11"/>
      <c r="I4" s="12"/>
    </row>
    <row r="5" spans="1:9" ht="19.5" customHeight="1">
      <c r="A5" s="44">
        <v>2009</v>
      </c>
      <c r="B5" s="44">
        <v>20</v>
      </c>
      <c r="C5" s="44" t="s">
        <v>7</v>
      </c>
      <c r="D5" s="45" t="s">
        <v>8</v>
      </c>
      <c r="E5" s="46">
        <v>2500</v>
      </c>
      <c r="F5" s="46"/>
      <c r="G5" s="46"/>
      <c r="H5" s="47" t="s">
        <v>122</v>
      </c>
      <c r="I5" s="46">
        <f aca="true" t="shared" si="0" ref="I5:I38">SUM(E5-F5+G5)</f>
        <v>2500</v>
      </c>
    </row>
    <row r="6" spans="1:9" ht="19.5" customHeight="1">
      <c r="A6" s="22">
        <v>2009</v>
      </c>
      <c r="B6" s="22">
        <v>20</v>
      </c>
      <c r="C6" s="22" t="s">
        <v>9</v>
      </c>
      <c r="D6" s="34" t="s">
        <v>10</v>
      </c>
      <c r="E6" s="18">
        <v>2021.56</v>
      </c>
      <c r="F6" s="18"/>
      <c r="G6" s="18"/>
      <c r="H6" s="30" t="s">
        <v>123</v>
      </c>
      <c r="I6" s="18">
        <f t="shared" si="0"/>
        <v>2021.56</v>
      </c>
    </row>
    <row r="7" spans="1:9" ht="19.5" customHeight="1">
      <c r="A7" s="22">
        <v>2009</v>
      </c>
      <c r="B7" s="22">
        <v>20</v>
      </c>
      <c r="C7" s="22" t="s">
        <v>11</v>
      </c>
      <c r="D7" s="34" t="s">
        <v>12</v>
      </c>
      <c r="E7" s="18">
        <v>1547.07</v>
      </c>
      <c r="F7" s="18"/>
      <c r="G7" s="18"/>
      <c r="H7" s="30" t="s">
        <v>123</v>
      </c>
      <c r="I7" s="18">
        <f t="shared" si="0"/>
        <v>1547.07</v>
      </c>
    </row>
    <row r="8" spans="1:9" ht="19.5" customHeight="1">
      <c r="A8" s="22">
        <v>2009</v>
      </c>
      <c r="B8" s="22">
        <v>20</v>
      </c>
      <c r="C8" s="22" t="s">
        <v>13</v>
      </c>
      <c r="D8" s="34" t="s">
        <v>14</v>
      </c>
      <c r="E8" s="18">
        <v>2500</v>
      </c>
      <c r="F8" s="18"/>
      <c r="G8" s="18"/>
      <c r="H8" s="30" t="s">
        <v>124</v>
      </c>
      <c r="I8" s="18">
        <f t="shared" si="0"/>
        <v>2500</v>
      </c>
    </row>
    <row r="9" spans="1:9" ht="19.5" customHeight="1">
      <c r="A9" s="44">
        <v>2009</v>
      </c>
      <c r="B9" s="44">
        <v>20</v>
      </c>
      <c r="C9" s="44" t="s">
        <v>15</v>
      </c>
      <c r="D9" s="45" t="s">
        <v>16</v>
      </c>
      <c r="E9" s="46">
        <v>2000</v>
      </c>
      <c r="F9" s="46"/>
      <c r="G9" s="46"/>
      <c r="H9" s="47" t="s">
        <v>122</v>
      </c>
      <c r="I9" s="46">
        <f t="shared" si="0"/>
        <v>2000</v>
      </c>
    </row>
    <row r="10" spans="1:9" ht="19.5" customHeight="1">
      <c r="A10" s="44">
        <v>2009</v>
      </c>
      <c r="B10" s="44">
        <v>20</v>
      </c>
      <c r="C10" s="44" t="s">
        <v>17</v>
      </c>
      <c r="D10" s="45" t="s">
        <v>18</v>
      </c>
      <c r="E10" s="46">
        <v>2000</v>
      </c>
      <c r="F10" s="46"/>
      <c r="G10" s="46"/>
      <c r="H10" s="47" t="s">
        <v>122</v>
      </c>
      <c r="I10" s="46">
        <f t="shared" si="0"/>
        <v>2000</v>
      </c>
    </row>
    <row r="11" spans="1:9" ht="19.5" customHeight="1">
      <c r="A11" s="22">
        <v>2009</v>
      </c>
      <c r="B11" s="22">
        <v>20</v>
      </c>
      <c r="C11" s="22" t="s">
        <v>19</v>
      </c>
      <c r="D11" s="34" t="s">
        <v>20</v>
      </c>
      <c r="E11" s="18">
        <v>2000</v>
      </c>
      <c r="F11" s="18"/>
      <c r="G11" s="18"/>
      <c r="H11" s="30" t="s">
        <v>123</v>
      </c>
      <c r="I11" s="18">
        <f t="shared" si="0"/>
        <v>2000</v>
      </c>
    </row>
    <row r="12" spans="1:9" ht="19.5" customHeight="1">
      <c r="A12" s="44">
        <v>2009</v>
      </c>
      <c r="B12" s="44">
        <v>20</v>
      </c>
      <c r="C12" s="44" t="s">
        <v>21</v>
      </c>
      <c r="D12" s="45" t="s">
        <v>22</v>
      </c>
      <c r="E12" s="46">
        <v>2500</v>
      </c>
      <c r="F12" s="46"/>
      <c r="G12" s="46"/>
      <c r="H12" s="47" t="s">
        <v>122</v>
      </c>
      <c r="I12" s="46">
        <f t="shared" si="0"/>
        <v>2500</v>
      </c>
    </row>
    <row r="13" spans="1:11" ht="19.5" customHeight="1">
      <c r="A13" s="22">
        <v>2009</v>
      </c>
      <c r="B13" s="22">
        <v>20</v>
      </c>
      <c r="C13" s="22" t="s">
        <v>23</v>
      </c>
      <c r="D13" s="34" t="s">
        <v>24</v>
      </c>
      <c r="E13" s="18">
        <v>1194</v>
      </c>
      <c r="F13" s="18"/>
      <c r="G13" s="18"/>
      <c r="H13" s="30" t="s">
        <v>124</v>
      </c>
      <c r="I13" s="18">
        <f t="shared" si="0"/>
        <v>1194</v>
      </c>
      <c r="K13" s="5"/>
    </row>
    <row r="14" spans="1:9" ht="39" customHeight="1">
      <c r="A14" s="7">
        <v>2011</v>
      </c>
      <c r="B14" s="13"/>
      <c r="C14" s="13"/>
      <c r="D14" s="13"/>
      <c r="E14" s="14"/>
      <c r="F14" s="11"/>
      <c r="G14" s="11"/>
      <c r="H14" s="11"/>
      <c r="I14" s="12"/>
    </row>
    <row r="15" spans="1:9" ht="19.5" customHeight="1">
      <c r="A15" s="48">
        <v>2011</v>
      </c>
      <c r="B15" s="48">
        <v>20</v>
      </c>
      <c r="C15" s="48" t="s">
        <v>25</v>
      </c>
      <c r="D15" s="49" t="s">
        <v>26</v>
      </c>
      <c r="E15" s="50">
        <v>1149.34</v>
      </c>
      <c r="F15" s="50"/>
      <c r="G15" s="50"/>
      <c r="H15" s="51" t="s">
        <v>125</v>
      </c>
      <c r="I15" s="46">
        <f t="shared" si="0"/>
        <v>1149.34</v>
      </c>
    </row>
    <row r="16" spans="1:32" s="3" customFormat="1" ht="19.5" customHeight="1">
      <c r="A16" s="52">
        <v>2011</v>
      </c>
      <c r="B16" s="52">
        <v>20</v>
      </c>
      <c r="C16" s="52" t="s">
        <v>27</v>
      </c>
      <c r="D16" s="53" t="s">
        <v>28</v>
      </c>
      <c r="E16" s="54">
        <v>2000</v>
      </c>
      <c r="F16" s="50"/>
      <c r="G16" s="46"/>
      <c r="H16" s="51" t="s">
        <v>125</v>
      </c>
      <c r="I16" s="46">
        <f t="shared" si="0"/>
        <v>2000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" customFormat="1" ht="19.5" customHeight="1">
      <c r="A17" s="52">
        <v>2011</v>
      </c>
      <c r="B17" s="52">
        <v>20</v>
      </c>
      <c r="C17" s="52" t="s">
        <v>29</v>
      </c>
      <c r="D17" s="53" t="s">
        <v>30</v>
      </c>
      <c r="E17" s="54">
        <v>4000</v>
      </c>
      <c r="F17" s="50"/>
      <c r="G17" s="46"/>
      <c r="H17" s="51" t="s">
        <v>125</v>
      </c>
      <c r="I17" s="46">
        <f t="shared" si="0"/>
        <v>4000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3" customFormat="1" ht="19.5" customHeight="1">
      <c r="A18" s="52">
        <v>2011</v>
      </c>
      <c r="B18" s="52">
        <v>20</v>
      </c>
      <c r="C18" s="52" t="s">
        <v>31</v>
      </c>
      <c r="D18" s="53" t="s">
        <v>32</v>
      </c>
      <c r="E18" s="54">
        <v>2000</v>
      </c>
      <c r="F18" s="46"/>
      <c r="G18" s="46"/>
      <c r="H18" s="51" t="s">
        <v>125</v>
      </c>
      <c r="I18" s="46">
        <f t="shared" si="0"/>
        <v>2000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3" customFormat="1" ht="19.5" customHeight="1">
      <c r="A19" s="52">
        <v>2011</v>
      </c>
      <c r="B19" s="52">
        <v>20</v>
      </c>
      <c r="C19" s="52" t="s">
        <v>33</v>
      </c>
      <c r="D19" s="53" t="s">
        <v>34</v>
      </c>
      <c r="E19" s="54">
        <v>1415.67</v>
      </c>
      <c r="F19" s="46"/>
      <c r="G19" s="46"/>
      <c r="H19" s="47" t="s">
        <v>125</v>
      </c>
      <c r="I19" s="46">
        <f t="shared" si="0"/>
        <v>1415.67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3" customFormat="1" ht="19.5" customHeight="1">
      <c r="A20" s="52">
        <v>2011</v>
      </c>
      <c r="B20" s="52">
        <v>20</v>
      </c>
      <c r="C20" s="52" t="s">
        <v>35</v>
      </c>
      <c r="D20" s="53" t="s">
        <v>36</v>
      </c>
      <c r="E20" s="54">
        <v>2087.63</v>
      </c>
      <c r="F20" s="46"/>
      <c r="G20" s="46"/>
      <c r="H20" s="51" t="s">
        <v>125</v>
      </c>
      <c r="I20" s="46">
        <f t="shared" si="0"/>
        <v>2087.63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3" customFormat="1" ht="19.5" customHeight="1">
      <c r="A21" s="52">
        <v>2011</v>
      </c>
      <c r="B21" s="52">
        <v>20</v>
      </c>
      <c r="C21" s="52" t="s">
        <v>37</v>
      </c>
      <c r="D21" s="53" t="s">
        <v>38</v>
      </c>
      <c r="E21" s="54">
        <v>2018.9</v>
      </c>
      <c r="F21" s="46"/>
      <c r="G21" s="46"/>
      <c r="H21" s="51" t="s">
        <v>125</v>
      </c>
      <c r="I21" s="46">
        <f t="shared" si="0"/>
        <v>2018.9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3" customFormat="1" ht="19.5" customHeight="1">
      <c r="A22" s="52">
        <v>2011</v>
      </c>
      <c r="B22" s="52">
        <v>20</v>
      </c>
      <c r="C22" s="44" t="s">
        <v>39</v>
      </c>
      <c r="D22" s="55" t="s">
        <v>40</v>
      </c>
      <c r="E22" s="54">
        <v>4000</v>
      </c>
      <c r="F22" s="46"/>
      <c r="G22" s="46"/>
      <c r="H22" s="51" t="s">
        <v>125</v>
      </c>
      <c r="I22" s="46">
        <f t="shared" si="0"/>
        <v>4000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3" customFormat="1" ht="19.5" customHeight="1">
      <c r="A23" s="52">
        <v>2011</v>
      </c>
      <c r="B23" s="52">
        <v>20</v>
      </c>
      <c r="C23" s="44" t="s">
        <v>41</v>
      </c>
      <c r="D23" s="55" t="s">
        <v>42</v>
      </c>
      <c r="E23" s="54">
        <v>1299.9</v>
      </c>
      <c r="F23" s="46"/>
      <c r="G23" s="46"/>
      <c r="H23" s="51" t="s">
        <v>125</v>
      </c>
      <c r="I23" s="46">
        <f t="shared" si="0"/>
        <v>1299.9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3" customFormat="1" ht="19.5" customHeight="1">
      <c r="A24" s="52">
        <v>2011</v>
      </c>
      <c r="B24" s="52">
        <v>20</v>
      </c>
      <c r="C24" s="44" t="s">
        <v>43</v>
      </c>
      <c r="D24" s="55" t="s">
        <v>44</v>
      </c>
      <c r="E24" s="54">
        <v>1153.26</v>
      </c>
      <c r="F24" s="46"/>
      <c r="G24" s="46"/>
      <c r="H24" s="51" t="s">
        <v>125</v>
      </c>
      <c r="I24" s="46">
        <f t="shared" si="0"/>
        <v>1153.26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3" customFormat="1" ht="19.5" customHeight="1">
      <c r="A25" s="52">
        <v>2011</v>
      </c>
      <c r="B25" s="52">
        <v>20</v>
      </c>
      <c r="C25" s="44" t="s">
        <v>45</v>
      </c>
      <c r="D25" s="55" t="s">
        <v>46</v>
      </c>
      <c r="E25" s="54">
        <v>979.35</v>
      </c>
      <c r="F25" s="46"/>
      <c r="G25" s="46"/>
      <c r="H25" s="51" t="s">
        <v>125</v>
      </c>
      <c r="I25" s="46">
        <f t="shared" si="0"/>
        <v>979.35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3" customFormat="1" ht="19.5" customHeight="1">
      <c r="A26" s="19">
        <v>2011</v>
      </c>
      <c r="B26" s="19">
        <v>20</v>
      </c>
      <c r="C26" s="22" t="s">
        <v>59</v>
      </c>
      <c r="D26" s="23" t="s">
        <v>48</v>
      </c>
      <c r="E26" s="21">
        <v>1143.2</v>
      </c>
      <c r="F26" s="18"/>
      <c r="G26" s="18"/>
      <c r="H26" s="31" t="s">
        <v>124</v>
      </c>
      <c r="I26" s="18">
        <f t="shared" si="0"/>
        <v>1143.2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3" customFormat="1" ht="19.5" customHeight="1">
      <c r="A27" s="19">
        <v>2011</v>
      </c>
      <c r="B27" s="19">
        <v>20</v>
      </c>
      <c r="C27" s="22" t="s">
        <v>47</v>
      </c>
      <c r="D27" s="23" t="s">
        <v>60</v>
      </c>
      <c r="E27" s="21">
        <v>593.28</v>
      </c>
      <c r="F27" s="18"/>
      <c r="G27" s="18"/>
      <c r="H27" s="31" t="s">
        <v>124</v>
      </c>
      <c r="I27" s="18">
        <f t="shared" si="0"/>
        <v>593.28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3" customFormat="1" ht="19.5" customHeight="1">
      <c r="A28" s="52">
        <v>2011</v>
      </c>
      <c r="B28" s="52">
        <v>20</v>
      </c>
      <c r="C28" s="44" t="s">
        <v>49</v>
      </c>
      <c r="D28" s="55" t="s">
        <v>50</v>
      </c>
      <c r="E28" s="54">
        <v>1106.12</v>
      </c>
      <c r="F28" s="46"/>
      <c r="G28" s="46"/>
      <c r="H28" s="51" t="s">
        <v>125</v>
      </c>
      <c r="I28" s="46">
        <f t="shared" si="0"/>
        <v>1106.12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3" customFormat="1" ht="19.5" customHeight="1">
      <c r="A29" s="19">
        <v>2011</v>
      </c>
      <c r="B29" s="19">
        <v>20</v>
      </c>
      <c r="C29" s="22" t="s">
        <v>51</v>
      </c>
      <c r="D29" s="23" t="s">
        <v>52</v>
      </c>
      <c r="E29" s="21">
        <v>2000</v>
      </c>
      <c r="F29" s="18"/>
      <c r="G29" s="18"/>
      <c r="H29" s="31" t="s">
        <v>124</v>
      </c>
      <c r="I29" s="18">
        <f t="shared" si="0"/>
        <v>2000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3" customFormat="1" ht="19.5" customHeight="1">
      <c r="A30" s="52">
        <v>2011</v>
      </c>
      <c r="B30" s="52">
        <v>20</v>
      </c>
      <c r="C30" s="44" t="s">
        <v>53</v>
      </c>
      <c r="D30" s="55" t="s">
        <v>54</v>
      </c>
      <c r="E30" s="54">
        <v>2000</v>
      </c>
      <c r="F30" s="46"/>
      <c r="G30" s="46"/>
      <c r="H30" s="51" t="s">
        <v>125</v>
      </c>
      <c r="I30" s="46">
        <f t="shared" si="0"/>
        <v>2000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3" customFormat="1" ht="19.5" customHeight="1">
      <c r="A31" s="52">
        <v>2011</v>
      </c>
      <c r="B31" s="52">
        <v>20</v>
      </c>
      <c r="C31" s="44" t="s">
        <v>55</v>
      </c>
      <c r="D31" s="55" t="s">
        <v>56</v>
      </c>
      <c r="E31" s="54">
        <v>787.04</v>
      </c>
      <c r="F31" s="46"/>
      <c r="G31" s="46"/>
      <c r="H31" s="51" t="s">
        <v>125</v>
      </c>
      <c r="I31" s="46">
        <f t="shared" si="0"/>
        <v>787.04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3" customFormat="1" ht="19.5" customHeight="1">
      <c r="A32" s="19">
        <v>2011</v>
      </c>
      <c r="B32" s="19">
        <v>20</v>
      </c>
      <c r="C32" s="22" t="s">
        <v>57</v>
      </c>
      <c r="D32" s="23" t="s">
        <v>58</v>
      </c>
      <c r="E32" s="21">
        <v>1546.6</v>
      </c>
      <c r="F32" s="18"/>
      <c r="G32" s="18"/>
      <c r="H32" s="31" t="s">
        <v>124</v>
      </c>
      <c r="I32" s="18">
        <f t="shared" si="0"/>
        <v>1546.6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9" ht="39" customHeight="1">
      <c r="A33" s="7">
        <v>2012</v>
      </c>
      <c r="B33" s="13"/>
      <c r="C33" s="13"/>
      <c r="D33" s="13"/>
      <c r="E33" s="14"/>
      <c r="F33" s="11"/>
      <c r="G33" s="11"/>
      <c r="H33" s="11"/>
      <c r="I33" s="12"/>
    </row>
    <row r="34" spans="1:9" ht="19.5" customHeight="1">
      <c r="A34" s="44">
        <v>2012</v>
      </c>
      <c r="B34" s="48">
        <v>20</v>
      </c>
      <c r="C34" s="48" t="s">
        <v>61</v>
      </c>
      <c r="D34" s="49" t="s">
        <v>62</v>
      </c>
      <c r="E34" s="50">
        <v>1299.45</v>
      </c>
      <c r="F34" s="50"/>
      <c r="G34" s="50"/>
      <c r="H34" s="51" t="s">
        <v>125</v>
      </c>
      <c r="I34" s="46">
        <f t="shared" si="0"/>
        <v>1299.45</v>
      </c>
    </row>
    <row r="35" spans="1:32" s="3" customFormat="1" ht="19.5" customHeight="1">
      <c r="A35" s="44">
        <v>2012</v>
      </c>
      <c r="B35" s="52">
        <v>20</v>
      </c>
      <c r="C35" s="52" t="s">
        <v>63</v>
      </c>
      <c r="D35" s="53" t="s">
        <v>64</v>
      </c>
      <c r="E35" s="54">
        <v>1764.77</v>
      </c>
      <c r="F35" s="46"/>
      <c r="G35" s="46"/>
      <c r="H35" s="51" t="s">
        <v>125</v>
      </c>
      <c r="I35" s="46">
        <f t="shared" si="0"/>
        <v>1764.77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3" customFormat="1" ht="19.5" customHeight="1">
      <c r="A36" s="44">
        <v>2012</v>
      </c>
      <c r="B36" s="52">
        <v>20</v>
      </c>
      <c r="C36" s="52" t="s">
        <v>67</v>
      </c>
      <c r="D36" s="53" t="s">
        <v>65</v>
      </c>
      <c r="E36" s="54">
        <v>2500</v>
      </c>
      <c r="F36" s="46"/>
      <c r="G36" s="46"/>
      <c r="H36" s="51" t="s">
        <v>125</v>
      </c>
      <c r="I36" s="46">
        <f t="shared" si="0"/>
        <v>2500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3" customFormat="1" ht="19.5" customHeight="1">
      <c r="A37" s="44">
        <v>2012</v>
      </c>
      <c r="B37" s="52">
        <v>20</v>
      </c>
      <c r="C37" s="52" t="s">
        <v>68</v>
      </c>
      <c r="D37" s="53" t="s">
        <v>66</v>
      </c>
      <c r="E37" s="54">
        <v>1500</v>
      </c>
      <c r="F37" s="46"/>
      <c r="G37" s="46"/>
      <c r="H37" s="51" t="s">
        <v>125</v>
      </c>
      <c r="I37" s="46">
        <f t="shared" si="0"/>
        <v>1500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3" customFormat="1" ht="19.5" customHeight="1">
      <c r="A38" s="44">
        <v>2012</v>
      </c>
      <c r="B38" s="52">
        <v>20</v>
      </c>
      <c r="C38" s="52" t="s">
        <v>69</v>
      </c>
      <c r="D38" s="53" t="s">
        <v>70</v>
      </c>
      <c r="E38" s="54">
        <v>1586.58</v>
      </c>
      <c r="F38" s="46"/>
      <c r="G38" s="46"/>
      <c r="H38" s="51" t="s">
        <v>125</v>
      </c>
      <c r="I38" s="46">
        <f t="shared" si="0"/>
        <v>1586.58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3" customFormat="1" ht="19.5" customHeight="1">
      <c r="A39" s="44">
        <v>2012</v>
      </c>
      <c r="B39" s="52">
        <v>20</v>
      </c>
      <c r="C39" s="52" t="s">
        <v>71</v>
      </c>
      <c r="D39" s="53" t="s">
        <v>72</v>
      </c>
      <c r="E39" s="54">
        <v>1037.53</v>
      </c>
      <c r="F39" s="46"/>
      <c r="G39" s="46"/>
      <c r="H39" s="51" t="s">
        <v>125</v>
      </c>
      <c r="I39" s="46">
        <f aca="true" t="shared" si="1" ref="I39:I62">SUM(E39-F39+G39)</f>
        <v>1037.53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s="3" customFormat="1" ht="19.5" customHeight="1">
      <c r="A40" s="44">
        <v>2012</v>
      </c>
      <c r="B40" s="52">
        <v>20</v>
      </c>
      <c r="C40" s="52" t="s">
        <v>73</v>
      </c>
      <c r="D40" s="53" t="s">
        <v>74</v>
      </c>
      <c r="E40" s="54">
        <v>3000</v>
      </c>
      <c r="F40" s="46"/>
      <c r="G40" s="46"/>
      <c r="H40" s="51" t="s">
        <v>125</v>
      </c>
      <c r="I40" s="46">
        <f t="shared" si="1"/>
        <v>3000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s="3" customFormat="1" ht="19.5" customHeight="1">
      <c r="A41" s="44">
        <v>2012</v>
      </c>
      <c r="B41" s="52">
        <v>20</v>
      </c>
      <c r="C41" s="44" t="s">
        <v>75</v>
      </c>
      <c r="D41" s="55" t="s">
        <v>76</v>
      </c>
      <c r="E41" s="54">
        <v>2000</v>
      </c>
      <c r="F41" s="46"/>
      <c r="G41" s="46"/>
      <c r="H41" s="51" t="s">
        <v>125</v>
      </c>
      <c r="I41" s="46">
        <f t="shared" si="1"/>
        <v>2000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s="3" customFormat="1" ht="19.5" customHeight="1">
      <c r="A42" s="44">
        <v>2012</v>
      </c>
      <c r="B42" s="52">
        <v>20</v>
      </c>
      <c r="C42" s="52" t="s">
        <v>77</v>
      </c>
      <c r="D42" s="55" t="s">
        <v>78</v>
      </c>
      <c r="E42" s="54">
        <v>2500</v>
      </c>
      <c r="F42" s="46"/>
      <c r="G42" s="46"/>
      <c r="H42" s="51" t="s">
        <v>125</v>
      </c>
      <c r="I42" s="46">
        <f t="shared" si="1"/>
        <v>2500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s="3" customFormat="1" ht="19.5" customHeight="1">
      <c r="A43" s="44">
        <v>2012</v>
      </c>
      <c r="B43" s="52">
        <v>20</v>
      </c>
      <c r="C43" s="44" t="s">
        <v>79</v>
      </c>
      <c r="D43" s="55" t="s">
        <v>80</v>
      </c>
      <c r="E43" s="54">
        <v>2327.64</v>
      </c>
      <c r="F43" s="46"/>
      <c r="G43" s="46"/>
      <c r="H43" s="51" t="s">
        <v>125</v>
      </c>
      <c r="I43" s="46">
        <f t="shared" si="1"/>
        <v>2327.64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3" customFormat="1" ht="19.5" customHeight="1">
      <c r="A44" s="44">
        <v>2012</v>
      </c>
      <c r="B44" s="52">
        <v>20</v>
      </c>
      <c r="C44" s="44" t="s">
        <v>81</v>
      </c>
      <c r="D44" s="55" t="s">
        <v>82</v>
      </c>
      <c r="E44" s="54">
        <v>2000</v>
      </c>
      <c r="F44" s="46"/>
      <c r="G44" s="46"/>
      <c r="H44" s="51" t="s">
        <v>125</v>
      </c>
      <c r="I44" s="46">
        <f t="shared" si="1"/>
        <v>2000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3" customFormat="1" ht="19.5" customHeight="1">
      <c r="A45" s="22">
        <v>2012</v>
      </c>
      <c r="B45" s="19">
        <v>20</v>
      </c>
      <c r="C45" s="22" t="s">
        <v>83</v>
      </c>
      <c r="D45" s="23" t="s">
        <v>84</v>
      </c>
      <c r="E45" s="21">
        <v>3000</v>
      </c>
      <c r="F45" s="18"/>
      <c r="G45" s="18"/>
      <c r="H45" s="32" t="s">
        <v>124</v>
      </c>
      <c r="I45" s="18">
        <f t="shared" si="1"/>
        <v>3000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3" customFormat="1" ht="19.5" customHeight="1">
      <c r="A46" s="44">
        <v>2012</v>
      </c>
      <c r="B46" s="52">
        <v>20</v>
      </c>
      <c r="C46" s="44" t="s">
        <v>85</v>
      </c>
      <c r="D46" s="55" t="s">
        <v>86</v>
      </c>
      <c r="E46" s="54">
        <v>3000</v>
      </c>
      <c r="F46" s="46"/>
      <c r="G46" s="46"/>
      <c r="H46" s="56" t="s">
        <v>125</v>
      </c>
      <c r="I46" s="46">
        <f t="shared" si="1"/>
        <v>3000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9" ht="39" customHeight="1">
      <c r="A47" s="7">
        <v>2013</v>
      </c>
      <c r="B47" s="13"/>
      <c r="C47" s="13"/>
      <c r="D47" s="13"/>
      <c r="E47" s="14"/>
      <c r="F47" s="11"/>
      <c r="G47" s="11"/>
      <c r="H47" s="11"/>
      <c r="I47" s="12"/>
    </row>
    <row r="48" spans="1:9" ht="19.5" customHeight="1">
      <c r="A48" s="15">
        <v>2013</v>
      </c>
      <c r="B48" s="15">
        <v>20</v>
      </c>
      <c r="C48" s="15" t="s">
        <v>87</v>
      </c>
      <c r="D48" s="16" t="s">
        <v>88</v>
      </c>
      <c r="E48" s="17">
        <v>3000</v>
      </c>
      <c r="F48" s="17"/>
      <c r="G48" s="17"/>
      <c r="H48" s="31" t="s">
        <v>123</v>
      </c>
      <c r="I48" s="18">
        <f t="shared" si="1"/>
        <v>3000</v>
      </c>
    </row>
    <row r="49" spans="1:32" s="3" customFormat="1" ht="19.5" customHeight="1">
      <c r="A49" s="15">
        <v>2013</v>
      </c>
      <c r="B49" s="19">
        <v>20</v>
      </c>
      <c r="C49" s="19" t="s">
        <v>89</v>
      </c>
      <c r="D49" s="20" t="s">
        <v>90</v>
      </c>
      <c r="E49" s="21">
        <v>1128</v>
      </c>
      <c r="F49" s="18">
        <v>1128</v>
      </c>
      <c r="G49" s="18"/>
      <c r="H49" s="31" t="s">
        <v>124</v>
      </c>
      <c r="I49" s="18">
        <f t="shared" si="1"/>
        <v>0</v>
      </c>
      <c r="J49" s="1"/>
      <c r="K49" s="1" t="s">
        <v>119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3" customFormat="1" ht="19.5" customHeight="1">
      <c r="A50" s="15">
        <v>2013</v>
      </c>
      <c r="B50" s="19">
        <v>20</v>
      </c>
      <c r="C50" s="19" t="s">
        <v>91</v>
      </c>
      <c r="D50" s="20" t="s">
        <v>92</v>
      </c>
      <c r="E50" s="21">
        <v>3000</v>
      </c>
      <c r="F50" s="18"/>
      <c r="G50" s="18"/>
      <c r="H50" s="31" t="s">
        <v>124</v>
      </c>
      <c r="I50" s="18">
        <f t="shared" si="1"/>
        <v>3000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3" customFormat="1" ht="19.5" customHeight="1">
      <c r="A51" s="15">
        <v>2013</v>
      </c>
      <c r="B51" s="19">
        <v>20</v>
      </c>
      <c r="C51" s="19" t="s">
        <v>93</v>
      </c>
      <c r="D51" s="20" t="s">
        <v>94</v>
      </c>
      <c r="E51" s="21">
        <v>5000</v>
      </c>
      <c r="F51" s="18"/>
      <c r="G51" s="18"/>
      <c r="H51" s="31" t="s">
        <v>123</v>
      </c>
      <c r="I51" s="18">
        <f t="shared" si="1"/>
        <v>5000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s="3" customFormat="1" ht="19.5" customHeight="1">
      <c r="A52" s="15">
        <v>2013</v>
      </c>
      <c r="B52" s="19">
        <v>20</v>
      </c>
      <c r="C52" s="19" t="s">
        <v>95</v>
      </c>
      <c r="D52" s="20" t="s">
        <v>96</v>
      </c>
      <c r="E52" s="21">
        <v>1354.42</v>
      </c>
      <c r="F52" s="18"/>
      <c r="G52" s="18"/>
      <c r="H52" s="31" t="s">
        <v>123</v>
      </c>
      <c r="I52" s="18">
        <f t="shared" si="1"/>
        <v>1354.42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s="3" customFormat="1" ht="19.5" customHeight="1">
      <c r="A53" s="28">
        <v>2013</v>
      </c>
      <c r="B53" s="29">
        <v>20</v>
      </c>
      <c r="C53" s="29" t="s">
        <v>97</v>
      </c>
      <c r="D53" s="25" t="s">
        <v>127</v>
      </c>
      <c r="E53" s="26">
        <v>955.4</v>
      </c>
      <c r="F53" s="18"/>
      <c r="G53" s="18"/>
      <c r="H53" s="33" t="s">
        <v>128</v>
      </c>
      <c r="I53" s="27">
        <f t="shared" si="1"/>
        <v>955.4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s="3" customFormat="1" ht="19.5" customHeight="1">
      <c r="A54" s="15">
        <v>2013</v>
      </c>
      <c r="B54" s="19">
        <v>20</v>
      </c>
      <c r="C54" s="19" t="s">
        <v>98</v>
      </c>
      <c r="D54" s="20" t="s">
        <v>99</v>
      </c>
      <c r="E54" s="21">
        <v>2000</v>
      </c>
      <c r="F54" s="18"/>
      <c r="G54" s="18"/>
      <c r="H54" s="32" t="s">
        <v>123</v>
      </c>
      <c r="I54" s="18">
        <f t="shared" si="1"/>
        <v>2000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3" customFormat="1" ht="19.5" customHeight="1">
      <c r="A55" s="15">
        <v>2013</v>
      </c>
      <c r="B55" s="19">
        <v>20</v>
      </c>
      <c r="C55" s="22" t="s">
        <v>100</v>
      </c>
      <c r="D55" s="23" t="s">
        <v>101</v>
      </c>
      <c r="E55" s="21">
        <v>2000</v>
      </c>
      <c r="F55" s="18"/>
      <c r="G55" s="18"/>
      <c r="H55" s="32" t="s">
        <v>126</v>
      </c>
      <c r="I55" s="18">
        <f t="shared" si="1"/>
        <v>2000</v>
      </c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s="3" customFormat="1" ht="19.5" customHeight="1">
      <c r="A56" s="15">
        <v>2013</v>
      </c>
      <c r="B56" s="19">
        <v>20</v>
      </c>
      <c r="C56" s="19" t="s">
        <v>102</v>
      </c>
      <c r="D56" s="23" t="s">
        <v>103</v>
      </c>
      <c r="E56" s="21">
        <v>920.49</v>
      </c>
      <c r="F56" s="18"/>
      <c r="G56" s="18"/>
      <c r="H56" s="32" t="s">
        <v>124</v>
      </c>
      <c r="I56" s="18">
        <f t="shared" si="1"/>
        <v>920.49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3" customFormat="1" ht="19.5" customHeight="1">
      <c r="A57" s="15">
        <v>2013</v>
      </c>
      <c r="B57" s="19">
        <v>20</v>
      </c>
      <c r="C57" s="22" t="s">
        <v>104</v>
      </c>
      <c r="D57" s="23" t="s">
        <v>105</v>
      </c>
      <c r="E57" s="21">
        <v>3000</v>
      </c>
      <c r="F57" s="18"/>
      <c r="G57" s="18"/>
      <c r="H57" s="32" t="s">
        <v>123</v>
      </c>
      <c r="I57" s="18">
        <f t="shared" si="1"/>
        <v>3000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s="3" customFormat="1" ht="19.5" customHeight="1">
      <c r="A58" s="15">
        <v>2013</v>
      </c>
      <c r="B58" s="19">
        <v>20</v>
      </c>
      <c r="C58" s="22" t="s">
        <v>106</v>
      </c>
      <c r="D58" s="23" t="s">
        <v>107</v>
      </c>
      <c r="E58" s="21">
        <v>5000</v>
      </c>
      <c r="F58" s="18"/>
      <c r="G58" s="18"/>
      <c r="H58" s="32" t="s">
        <v>124</v>
      </c>
      <c r="I58" s="18">
        <f t="shared" si="1"/>
        <v>5000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3" customFormat="1" ht="19.5" customHeight="1">
      <c r="A59" s="15">
        <v>2013</v>
      </c>
      <c r="B59" s="19">
        <v>20</v>
      </c>
      <c r="C59" s="22" t="s">
        <v>108</v>
      </c>
      <c r="D59" s="23" t="s">
        <v>109</v>
      </c>
      <c r="E59" s="21">
        <v>1854</v>
      </c>
      <c r="F59" s="18"/>
      <c r="G59" s="18"/>
      <c r="H59" s="32" t="s">
        <v>124</v>
      </c>
      <c r="I59" s="18">
        <f t="shared" si="1"/>
        <v>1854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3" customFormat="1" ht="19.5" customHeight="1">
      <c r="A60" s="48">
        <v>2013</v>
      </c>
      <c r="B60" s="52">
        <v>20</v>
      </c>
      <c r="C60" s="44" t="s">
        <v>110</v>
      </c>
      <c r="D60" s="55" t="s">
        <v>111</v>
      </c>
      <c r="E60" s="54">
        <v>3000</v>
      </c>
      <c r="F60" s="46"/>
      <c r="G60" s="46"/>
      <c r="H60" s="56" t="s">
        <v>122</v>
      </c>
      <c r="I60" s="46">
        <f t="shared" si="1"/>
        <v>3000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3" customFormat="1" ht="19.5" customHeight="1">
      <c r="A61" s="15">
        <v>2013</v>
      </c>
      <c r="B61" s="19">
        <v>20</v>
      </c>
      <c r="C61" s="22" t="s">
        <v>112</v>
      </c>
      <c r="D61" s="23" t="s">
        <v>113</v>
      </c>
      <c r="E61" s="21">
        <v>1112.4</v>
      </c>
      <c r="F61" s="18"/>
      <c r="G61" s="18"/>
      <c r="H61" s="32" t="s">
        <v>124</v>
      </c>
      <c r="I61" s="18">
        <f t="shared" si="1"/>
        <v>1112.4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s="3" customFormat="1" ht="19.5" customHeight="1">
      <c r="A62" s="48">
        <v>2013</v>
      </c>
      <c r="B62" s="52">
        <v>20</v>
      </c>
      <c r="C62" s="44" t="s">
        <v>114</v>
      </c>
      <c r="D62" s="55" t="s">
        <v>115</v>
      </c>
      <c r="E62" s="54">
        <v>4000</v>
      </c>
      <c r="F62" s="46"/>
      <c r="G62" s="46"/>
      <c r="H62" s="56" t="s">
        <v>122</v>
      </c>
      <c r="I62" s="46">
        <f t="shared" si="1"/>
        <v>4000</v>
      </c>
      <c r="J62" s="1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3" customFormat="1" ht="30" customHeight="1">
      <c r="A63" s="64" t="s">
        <v>118</v>
      </c>
      <c r="B63" s="65"/>
      <c r="C63" s="65"/>
      <c r="D63" s="65"/>
      <c r="E63" s="35">
        <f>SUM(E4:E62)</f>
        <v>114383.59999999999</v>
      </c>
      <c r="F63" s="35">
        <f>SUM(F4:F62)</f>
        <v>1128</v>
      </c>
      <c r="G63" s="35">
        <f>SUM(G4:G62)</f>
        <v>0</v>
      </c>
      <c r="H63" s="35">
        <f>SUM(H4:H62)</f>
        <v>0</v>
      </c>
      <c r="I63" s="42">
        <f>SUM(I4:I62)</f>
        <v>113255.59999999999</v>
      </c>
      <c r="J63" s="1"/>
      <c r="K63" s="2">
        <f>I6+I7+I11+I48+I51+I52+I53+I54+I55+I57</f>
        <v>22878.45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9" ht="12.75">
      <c r="A64" s="40" t="s">
        <v>129</v>
      </c>
      <c r="B64" s="41"/>
      <c r="C64" s="41"/>
      <c r="D64" s="41"/>
      <c r="E64" s="35"/>
      <c r="F64" s="35"/>
      <c r="G64" s="35"/>
      <c r="H64" s="35"/>
      <c r="I64" s="42"/>
    </row>
    <row r="65" spans="1:9" ht="12.75">
      <c r="A65" s="40" t="s">
        <v>130</v>
      </c>
      <c r="B65" s="41"/>
      <c r="C65" s="41"/>
      <c r="D65" s="41"/>
      <c r="E65" s="41"/>
      <c r="F65" s="41"/>
      <c r="G65" s="41"/>
      <c r="H65" s="41"/>
      <c r="I65" s="43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9.75" customHeight="1">
      <c r="A68" s="39"/>
      <c r="B68" s="39"/>
      <c r="C68" s="39"/>
      <c r="D68" s="39"/>
      <c r="E68" s="39"/>
      <c r="F68" s="38"/>
      <c r="G68" s="38"/>
      <c r="H68" s="38"/>
      <c r="I68" s="38"/>
    </row>
    <row r="69" spans="1:9" ht="9.75" customHeight="1">
      <c r="A69" s="39"/>
      <c r="B69" s="39"/>
      <c r="C69" s="39"/>
      <c r="D69" s="39"/>
      <c r="E69" s="39"/>
      <c r="F69" s="38"/>
      <c r="G69" s="38"/>
      <c r="H69" s="38"/>
      <c r="I69" s="38"/>
    </row>
    <row r="70" spans="1:9" ht="9.75" customHeight="1">
      <c r="A70" s="39"/>
      <c r="B70" s="39"/>
      <c r="C70" s="39"/>
      <c r="D70" s="39"/>
      <c r="E70" s="39"/>
      <c r="F70" s="38"/>
      <c r="G70" s="38"/>
      <c r="H70" s="38"/>
      <c r="I70" s="38"/>
    </row>
    <row r="72" ht="12.75">
      <c r="B72" s="36"/>
    </row>
  </sheetData>
  <sheetProtection/>
  <mergeCells count="3">
    <mergeCell ref="A2:I2"/>
    <mergeCell ref="A1:I1"/>
    <mergeCell ref="A63:D6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  <headerFooter>
    <oddHeader>&amp;RALLEGATO "D"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Lorusso</dc:creator>
  <cp:keywords/>
  <dc:description/>
  <cp:lastModifiedBy>elena.lorusso</cp:lastModifiedBy>
  <cp:lastPrinted>2018-11-28T17:54:59Z</cp:lastPrinted>
  <dcterms:created xsi:type="dcterms:W3CDTF">2008-06-09T09:49:35Z</dcterms:created>
  <dcterms:modified xsi:type="dcterms:W3CDTF">2018-11-28T17:56:18Z</dcterms:modified>
  <cp:category/>
  <cp:version/>
  <cp:contentType/>
  <cp:contentStatus/>
</cp:coreProperties>
</file>